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alho\Downloads\"/>
    </mc:Choice>
  </mc:AlternateContent>
  <bookViews>
    <workbookView xWindow="0" yWindow="0" windowWidth="20490" windowHeight="7620"/>
  </bookViews>
  <sheets>
    <sheet name="Municípios Cogestão" sheetId="2" r:id="rId1"/>
    <sheet name="Municípios RS" sheetId="8" state="hidden" r:id="rId2"/>
  </sheets>
  <calcPr calcId="162913"/>
</workbook>
</file>

<file path=xl/calcChain.xml><?xml version="1.0" encoding="utf-8"?>
<calcChain xmlns="http://schemas.openxmlformats.org/spreadsheetml/2006/main">
  <c r="D570" i="2" l="1"/>
  <c r="C570" i="2"/>
  <c r="D569" i="2"/>
  <c r="D555" i="2"/>
  <c r="D553" i="2"/>
  <c r="E553" i="2" s="1"/>
  <c r="C553" i="2"/>
  <c r="F541" i="2"/>
  <c r="E541" i="2"/>
  <c r="D541" i="2"/>
  <c r="J541" i="2" s="1"/>
  <c r="C541" i="2"/>
  <c r="L540" i="2"/>
  <c r="K540" i="2"/>
  <c r="J540" i="2"/>
  <c r="H540" i="2"/>
  <c r="L539" i="2"/>
  <c r="K539" i="2"/>
  <c r="I539" i="2"/>
  <c r="L538" i="2"/>
  <c r="K538" i="2"/>
  <c r="J538" i="2"/>
  <c r="H538" i="2"/>
  <c r="L537" i="2"/>
  <c r="K537" i="2"/>
  <c r="I537" i="2"/>
  <c r="L536" i="2"/>
  <c r="K536" i="2"/>
  <c r="J536" i="2"/>
  <c r="H536" i="2"/>
  <c r="L535" i="2"/>
  <c r="K535" i="2"/>
  <c r="I535" i="2"/>
  <c r="L534" i="2"/>
  <c r="K534" i="2"/>
  <c r="J534" i="2"/>
  <c r="H534" i="2"/>
  <c r="L533" i="2"/>
  <c r="K533" i="2"/>
  <c r="I533" i="2"/>
  <c r="L532" i="2"/>
  <c r="K532" i="2"/>
  <c r="J532" i="2"/>
  <c r="H532" i="2"/>
  <c r="L531" i="2"/>
  <c r="K531" i="2"/>
  <c r="I531" i="2"/>
  <c r="L530" i="2"/>
  <c r="K530" i="2"/>
  <c r="J530" i="2"/>
  <c r="H530" i="2"/>
  <c r="L529" i="2"/>
  <c r="K529" i="2"/>
  <c r="I529" i="2"/>
  <c r="L528" i="2"/>
  <c r="K528" i="2"/>
  <c r="J528" i="2"/>
  <c r="H528" i="2"/>
  <c r="L527" i="2"/>
  <c r="K527" i="2"/>
  <c r="I527" i="2"/>
  <c r="L526" i="2"/>
  <c r="K526" i="2"/>
  <c r="J526" i="2"/>
  <c r="H526" i="2"/>
  <c r="L525" i="2"/>
  <c r="K525" i="2"/>
  <c r="I525" i="2"/>
  <c r="L524" i="2"/>
  <c r="K524" i="2"/>
  <c r="J524" i="2"/>
  <c r="H524" i="2"/>
  <c r="L523" i="2"/>
  <c r="K523" i="2"/>
  <c r="I523" i="2"/>
  <c r="L522" i="2"/>
  <c r="K522" i="2"/>
  <c r="J522" i="2"/>
  <c r="H522" i="2"/>
  <c r="L521" i="2"/>
  <c r="K521" i="2"/>
  <c r="I521" i="2"/>
  <c r="L520" i="2"/>
  <c r="K520" i="2"/>
  <c r="J520" i="2"/>
  <c r="H520" i="2"/>
  <c r="L519" i="2"/>
  <c r="K519" i="2"/>
  <c r="I519" i="2"/>
  <c r="L518" i="2"/>
  <c r="K518" i="2"/>
  <c r="J518" i="2"/>
  <c r="H518" i="2"/>
  <c r="L517" i="2"/>
  <c r="K517" i="2"/>
  <c r="I517" i="2"/>
  <c r="L516" i="2"/>
  <c r="K516" i="2"/>
  <c r="J516" i="2"/>
  <c r="H516" i="2"/>
  <c r="L515" i="2"/>
  <c r="K515" i="2"/>
  <c r="I515" i="2"/>
  <c r="L514" i="2"/>
  <c r="K514" i="2"/>
  <c r="J514" i="2"/>
  <c r="H514" i="2"/>
  <c r="L513" i="2"/>
  <c r="K513" i="2"/>
  <c r="I513" i="2"/>
  <c r="L512" i="2"/>
  <c r="K512" i="2"/>
  <c r="J512" i="2"/>
  <c r="H512" i="2"/>
  <c r="L511" i="2"/>
  <c r="K511" i="2"/>
  <c r="I511" i="2"/>
  <c r="L510" i="2"/>
  <c r="K510" i="2"/>
  <c r="J510" i="2"/>
  <c r="H510" i="2"/>
  <c r="L509" i="2"/>
  <c r="K509" i="2"/>
  <c r="I509" i="2"/>
  <c r="L508" i="2"/>
  <c r="K508" i="2"/>
  <c r="J508" i="2"/>
  <c r="H508" i="2"/>
  <c r="L507" i="2"/>
  <c r="K507" i="2"/>
  <c r="I507" i="2"/>
  <c r="L506" i="2"/>
  <c r="K506" i="2"/>
  <c r="J506" i="2"/>
  <c r="H506" i="2"/>
  <c r="L505" i="2"/>
  <c r="K505" i="2"/>
  <c r="I505" i="2"/>
  <c r="L504" i="2"/>
  <c r="K504" i="2"/>
  <c r="J504" i="2"/>
  <c r="H504" i="2"/>
  <c r="L503" i="2"/>
  <c r="K503" i="2"/>
  <c r="L502" i="2"/>
  <c r="K502" i="2"/>
  <c r="F502" i="2"/>
  <c r="E502" i="2"/>
  <c r="C502" i="2"/>
  <c r="D502" i="2" s="1"/>
  <c r="L501" i="2"/>
  <c r="K501" i="2"/>
  <c r="I501" i="2"/>
  <c r="L500" i="2"/>
  <c r="K500" i="2"/>
  <c r="J500" i="2"/>
  <c r="H500" i="2"/>
  <c r="L499" i="2"/>
  <c r="K499" i="2"/>
  <c r="I499" i="2"/>
  <c r="L498" i="2"/>
  <c r="K498" i="2"/>
  <c r="J498" i="2"/>
  <c r="H498" i="2"/>
  <c r="L497" i="2"/>
  <c r="K497" i="2"/>
  <c r="I497" i="2"/>
  <c r="L496" i="2"/>
  <c r="K496" i="2"/>
  <c r="J496" i="2"/>
  <c r="H496" i="2"/>
  <c r="L495" i="2"/>
  <c r="K495" i="2"/>
  <c r="I495" i="2"/>
  <c r="L494" i="2"/>
  <c r="K494" i="2"/>
  <c r="J494" i="2"/>
  <c r="H494" i="2"/>
  <c r="L493" i="2"/>
  <c r="K493" i="2"/>
  <c r="I493" i="2"/>
  <c r="L492" i="2"/>
  <c r="K492" i="2"/>
  <c r="J492" i="2"/>
  <c r="H492" i="2"/>
  <c r="L491" i="2"/>
  <c r="K491" i="2"/>
  <c r="I491" i="2"/>
  <c r="L490" i="2"/>
  <c r="K490" i="2"/>
  <c r="J490" i="2"/>
  <c r="H490" i="2"/>
  <c r="L489" i="2"/>
  <c r="K489" i="2"/>
  <c r="I489" i="2"/>
  <c r="L488" i="2"/>
  <c r="K488" i="2"/>
  <c r="L487" i="2"/>
  <c r="K487" i="2"/>
  <c r="I487" i="2"/>
  <c r="F487" i="2"/>
  <c r="E487" i="2"/>
  <c r="D487" i="2"/>
  <c r="J487" i="2" s="1"/>
  <c r="C487" i="2"/>
  <c r="L486" i="2"/>
  <c r="K486" i="2"/>
  <c r="J486" i="2"/>
  <c r="H486" i="2"/>
  <c r="L485" i="2"/>
  <c r="K485" i="2"/>
  <c r="I485" i="2"/>
  <c r="L484" i="2"/>
  <c r="K484" i="2"/>
  <c r="J484" i="2"/>
  <c r="H484" i="2"/>
  <c r="L483" i="2"/>
  <c r="K483" i="2"/>
  <c r="I483" i="2"/>
  <c r="L482" i="2"/>
  <c r="K482" i="2"/>
  <c r="J482" i="2"/>
  <c r="H482" i="2"/>
  <c r="L481" i="2"/>
  <c r="K481" i="2"/>
  <c r="I481" i="2"/>
  <c r="L480" i="2"/>
  <c r="K480" i="2"/>
  <c r="J480" i="2"/>
  <c r="H480" i="2"/>
  <c r="L479" i="2"/>
  <c r="K479" i="2"/>
  <c r="I479" i="2"/>
  <c r="L478" i="2"/>
  <c r="K478" i="2"/>
  <c r="J478" i="2"/>
  <c r="H478" i="2"/>
  <c r="L477" i="2"/>
  <c r="K477" i="2"/>
  <c r="I477" i="2"/>
  <c r="L476" i="2"/>
  <c r="K476" i="2"/>
  <c r="J476" i="2"/>
  <c r="H476" i="2"/>
  <c r="L475" i="2"/>
  <c r="K475" i="2"/>
  <c r="I475" i="2"/>
  <c r="L474" i="2"/>
  <c r="K474" i="2"/>
  <c r="C474" i="2"/>
  <c r="D474" i="2" s="1"/>
  <c r="I474" i="2" s="1"/>
  <c r="L473" i="2"/>
  <c r="K473" i="2"/>
  <c r="I473" i="2"/>
  <c r="F473" i="2"/>
  <c r="E473" i="2"/>
  <c r="D473" i="2"/>
  <c r="J473" i="2" s="1"/>
  <c r="C473" i="2"/>
  <c r="L472" i="2"/>
  <c r="K472" i="2"/>
  <c r="J472" i="2"/>
  <c r="H472" i="2"/>
  <c r="L471" i="2"/>
  <c r="K471" i="2"/>
  <c r="I471" i="2"/>
  <c r="L470" i="2"/>
  <c r="K470" i="2"/>
  <c r="J470" i="2"/>
  <c r="H470" i="2"/>
  <c r="L469" i="2"/>
  <c r="K469" i="2"/>
  <c r="I469" i="2"/>
  <c r="L468" i="2"/>
  <c r="K468" i="2"/>
  <c r="J468" i="2"/>
  <c r="H468" i="2"/>
  <c r="L467" i="2"/>
  <c r="K467" i="2"/>
  <c r="I467" i="2"/>
  <c r="L466" i="2"/>
  <c r="K466" i="2"/>
  <c r="J466" i="2"/>
  <c r="H466" i="2"/>
  <c r="L465" i="2"/>
  <c r="K465" i="2"/>
  <c r="I465" i="2"/>
  <c r="L464" i="2"/>
  <c r="K464" i="2"/>
  <c r="J464" i="2"/>
  <c r="H464" i="2"/>
  <c r="L463" i="2"/>
  <c r="K463" i="2"/>
  <c r="I463" i="2"/>
  <c r="L462" i="2"/>
  <c r="K462" i="2"/>
  <c r="J462" i="2"/>
  <c r="H462" i="2"/>
  <c r="L461" i="2"/>
  <c r="K461" i="2"/>
  <c r="I461" i="2"/>
  <c r="L460" i="2"/>
  <c r="K460" i="2"/>
  <c r="J460" i="2"/>
  <c r="H460" i="2"/>
  <c r="L459" i="2"/>
  <c r="K459" i="2"/>
  <c r="I459" i="2"/>
  <c r="L458" i="2"/>
  <c r="K458" i="2"/>
  <c r="J458" i="2"/>
  <c r="H458" i="2"/>
  <c r="L457" i="2"/>
  <c r="K457" i="2"/>
  <c r="I457" i="2"/>
  <c r="L456" i="2"/>
  <c r="K456" i="2"/>
  <c r="J456" i="2"/>
  <c r="H456" i="2"/>
  <c r="L455" i="2"/>
  <c r="K455" i="2"/>
  <c r="J455" i="2"/>
  <c r="I455" i="2"/>
  <c r="L454" i="2"/>
  <c r="K454" i="2"/>
  <c r="J454" i="2"/>
  <c r="H454" i="2"/>
  <c r="L453" i="2"/>
  <c r="K453" i="2"/>
  <c r="I453" i="2"/>
  <c r="H453" i="2"/>
  <c r="L452" i="2"/>
  <c r="K452" i="2"/>
  <c r="J452" i="2"/>
  <c r="I452" i="2"/>
  <c r="H452" i="2"/>
  <c r="L451" i="2"/>
  <c r="K451" i="2"/>
  <c r="J451" i="2"/>
  <c r="I451" i="2"/>
  <c r="H451" i="2"/>
  <c r="L450" i="2"/>
  <c r="K450" i="2"/>
  <c r="J450" i="2"/>
  <c r="I450" i="2"/>
  <c r="H450" i="2"/>
  <c r="L449" i="2"/>
  <c r="K449" i="2"/>
  <c r="J449" i="2"/>
  <c r="I449" i="2"/>
  <c r="H449" i="2"/>
  <c r="L448" i="2"/>
  <c r="K448" i="2"/>
  <c r="J448" i="2"/>
  <c r="I448" i="2"/>
  <c r="H448" i="2"/>
  <c r="L447" i="2"/>
  <c r="K447" i="2"/>
  <c r="J447" i="2"/>
  <c r="I447" i="2"/>
  <c r="H447" i="2"/>
  <c r="L446" i="2"/>
  <c r="K446" i="2"/>
  <c r="J446" i="2"/>
  <c r="I446" i="2"/>
  <c r="H446" i="2"/>
  <c r="L445" i="2"/>
  <c r="K445" i="2"/>
  <c r="J445" i="2"/>
  <c r="I445" i="2"/>
  <c r="H445" i="2"/>
  <c r="L444" i="2"/>
  <c r="K444" i="2"/>
  <c r="J444" i="2"/>
  <c r="I444" i="2"/>
  <c r="H444" i="2"/>
  <c r="L443" i="2"/>
  <c r="K443" i="2"/>
  <c r="J443" i="2"/>
  <c r="I443" i="2"/>
  <c r="H443" i="2"/>
  <c r="L442" i="2"/>
  <c r="K442" i="2"/>
  <c r="J442" i="2"/>
  <c r="I442" i="2"/>
  <c r="H442" i="2"/>
  <c r="L441" i="2"/>
  <c r="K441" i="2"/>
  <c r="J441" i="2"/>
  <c r="I441" i="2"/>
  <c r="H441" i="2"/>
  <c r="L440" i="2"/>
  <c r="K440" i="2"/>
  <c r="J440" i="2"/>
  <c r="I440" i="2"/>
  <c r="H440" i="2"/>
  <c r="L439" i="2"/>
  <c r="K439" i="2"/>
  <c r="J439" i="2"/>
  <c r="I439" i="2"/>
  <c r="H439" i="2"/>
  <c r="L438" i="2"/>
  <c r="K438" i="2"/>
  <c r="J438" i="2"/>
  <c r="I438" i="2"/>
  <c r="H438" i="2"/>
  <c r="L437" i="2"/>
  <c r="K437" i="2"/>
  <c r="J437" i="2"/>
  <c r="I437" i="2"/>
  <c r="H437" i="2"/>
  <c r="L436" i="2"/>
  <c r="K436" i="2"/>
  <c r="J436" i="2"/>
  <c r="I436" i="2"/>
  <c r="H436" i="2"/>
  <c r="L435" i="2"/>
  <c r="K435" i="2"/>
  <c r="J435" i="2"/>
  <c r="I435" i="2"/>
  <c r="H435" i="2"/>
  <c r="L434" i="2"/>
  <c r="K434" i="2"/>
  <c r="J434" i="2"/>
  <c r="I434" i="2"/>
  <c r="H434" i="2"/>
  <c r="L433" i="2"/>
  <c r="K433" i="2"/>
  <c r="J433" i="2"/>
  <c r="I433" i="2"/>
  <c r="H433" i="2"/>
  <c r="L432" i="2"/>
  <c r="K432" i="2"/>
  <c r="J432" i="2"/>
  <c r="I432" i="2"/>
  <c r="H432" i="2"/>
  <c r="L431" i="2"/>
  <c r="K431" i="2"/>
  <c r="J431" i="2"/>
  <c r="I431" i="2"/>
  <c r="H431" i="2"/>
  <c r="L430" i="2"/>
  <c r="K430" i="2"/>
  <c r="J430" i="2"/>
  <c r="I430" i="2"/>
  <c r="H430" i="2"/>
  <c r="L429" i="2"/>
  <c r="K429" i="2"/>
  <c r="J429" i="2"/>
  <c r="I429" i="2"/>
  <c r="H429" i="2"/>
  <c r="L428" i="2"/>
  <c r="K428" i="2"/>
  <c r="J428" i="2"/>
  <c r="I428" i="2"/>
  <c r="H428" i="2"/>
  <c r="L427" i="2"/>
  <c r="K427" i="2"/>
  <c r="J427" i="2"/>
  <c r="I427" i="2"/>
  <c r="H427" i="2"/>
  <c r="L426" i="2"/>
  <c r="K426" i="2"/>
  <c r="J426" i="2"/>
  <c r="I426" i="2"/>
  <c r="H426" i="2"/>
  <c r="L425" i="2"/>
  <c r="K425" i="2"/>
  <c r="J425" i="2"/>
  <c r="I425" i="2"/>
  <c r="H425" i="2"/>
  <c r="L424" i="2"/>
  <c r="K424" i="2"/>
  <c r="J424" i="2"/>
  <c r="I424" i="2"/>
  <c r="H424" i="2"/>
  <c r="L423" i="2"/>
  <c r="K423" i="2"/>
  <c r="L422" i="2"/>
  <c r="K422" i="2"/>
  <c r="F422" i="2"/>
  <c r="E422" i="2"/>
  <c r="C422" i="2"/>
  <c r="D422" i="2" s="1"/>
  <c r="L421" i="2"/>
  <c r="K421" i="2"/>
  <c r="J421" i="2"/>
  <c r="I421" i="2"/>
  <c r="H421" i="2"/>
  <c r="L420" i="2"/>
  <c r="K420" i="2"/>
  <c r="J420" i="2"/>
  <c r="I420" i="2"/>
  <c r="H420" i="2"/>
  <c r="L419" i="2"/>
  <c r="K419" i="2"/>
  <c r="J419" i="2"/>
  <c r="I419" i="2"/>
  <c r="H419" i="2"/>
  <c r="L418" i="2"/>
  <c r="K418" i="2"/>
  <c r="J418" i="2"/>
  <c r="I418" i="2"/>
  <c r="H418" i="2"/>
  <c r="L417" i="2"/>
  <c r="K417" i="2"/>
  <c r="J417" i="2"/>
  <c r="I417" i="2"/>
  <c r="H417" i="2"/>
  <c r="L416" i="2"/>
  <c r="K416" i="2"/>
  <c r="J416" i="2"/>
  <c r="I416" i="2"/>
  <c r="H416" i="2"/>
  <c r="L415" i="2"/>
  <c r="K415" i="2"/>
  <c r="L414" i="2"/>
  <c r="K414" i="2"/>
  <c r="F414" i="2"/>
  <c r="E414" i="2"/>
  <c r="D414" i="2"/>
  <c r="J414" i="2" s="1"/>
  <c r="C414" i="2"/>
  <c r="L413" i="2"/>
  <c r="K413" i="2"/>
  <c r="J413" i="2"/>
  <c r="I413" i="2"/>
  <c r="H413" i="2"/>
  <c r="L412" i="2"/>
  <c r="K412" i="2"/>
  <c r="J412" i="2"/>
  <c r="I412" i="2"/>
  <c r="H412" i="2"/>
  <c r="L411" i="2"/>
  <c r="K411" i="2"/>
  <c r="J411" i="2"/>
  <c r="I411" i="2"/>
  <c r="H411" i="2"/>
  <c r="L410" i="2"/>
  <c r="K410" i="2"/>
  <c r="J410" i="2"/>
  <c r="I410" i="2"/>
  <c r="H410" i="2"/>
  <c r="L409" i="2"/>
  <c r="K409" i="2"/>
  <c r="J409" i="2"/>
  <c r="I409" i="2"/>
  <c r="H409" i="2"/>
  <c r="L408" i="2"/>
  <c r="K408" i="2"/>
  <c r="J408" i="2"/>
  <c r="I408" i="2"/>
  <c r="H408" i="2"/>
  <c r="L407" i="2"/>
  <c r="K407" i="2"/>
  <c r="J407" i="2"/>
  <c r="I407" i="2"/>
  <c r="H407" i="2"/>
  <c r="L406" i="2"/>
  <c r="K406" i="2"/>
  <c r="J406" i="2"/>
  <c r="I406" i="2"/>
  <c r="H406" i="2"/>
  <c r="L405" i="2"/>
  <c r="K405" i="2"/>
  <c r="J405" i="2"/>
  <c r="I405" i="2"/>
  <c r="H405" i="2"/>
  <c r="L404" i="2"/>
  <c r="K404" i="2"/>
  <c r="J404" i="2"/>
  <c r="I404" i="2"/>
  <c r="H404" i="2"/>
  <c r="L403" i="2"/>
  <c r="K403" i="2"/>
  <c r="J403" i="2"/>
  <c r="I403" i="2"/>
  <c r="H403" i="2"/>
  <c r="L402" i="2"/>
  <c r="K402" i="2"/>
  <c r="J402" i="2"/>
  <c r="I402" i="2"/>
  <c r="H402" i="2"/>
  <c r="L401" i="2"/>
  <c r="K401" i="2"/>
  <c r="J401" i="2"/>
  <c r="I401" i="2"/>
  <c r="H401" i="2"/>
  <c r="L400" i="2"/>
  <c r="K400" i="2"/>
  <c r="J400" i="2"/>
  <c r="I400" i="2"/>
  <c r="H400" i="2"/>
  <c r="L399" i="2"/>
  <c r="K399" i="2"/>
  <c r="J399" i="2"/>
  <c r="I399" i="2"/>
  <c r="H399" i="2"/>
  <c r="L398" i="2"/>
  <c r="K398" i="2"/>
  <c r="J398" i="2"/>
  <c r="I398" i="2"/>
  <c r="H398" i="2"/>
  <c r="L397" i="2"/>
  <c r="K397" i="2"/>
  <c r="J397" i="2"/>
  <c r="I397" i="2"/>
  <c r="H397" i="2"/>
  <c r="L396" i="2"/>
  <c r="K396" i="2"/>
  <c r="J396" i="2"/>
  <c r="I396" i="2"/>
  <c r="H396" i="2"/>
  <c r="L395" i="2"/>
  <c r="K395" i="2"/>
  <c r="J395" i="2"/>
  <c r="I395" i="2"/>
  <c r="H395" i="2"/>
  <c r="L394" i="2"/>
  <c r="K394" i="2"/>
  <c r="J394" i="2"/>
  <c r="I394" i="2"/>
  <c r="H394" i="2"/>
  <c r="L393" i="2"/>
  <c r="K393" i="2"/>
  <c r="J393" i="2"/>
  <c r="I393" i="2"/>
  <c r="H393" i="2"/>
  <c r="L392" i="2"/>
  <c r="K392" i="2"/>
  <c r="J392" i="2"/>
  <c r="I392" i="2"/>
  <c r="H392" i="2"/>
  <c r="L391" i="2"/>
  <c r="K391" i="2"/>
  <c r="L390" i="2"/>
  <c r="K390" i="2"/>
  <c r="F390" i="2"/>
  <c r="E390" i="2"/>
  <c r="C390" i="2"/>
  <c r="D390" i="2" s="1"/>
  <c r="L389" i="2"/>
  <c r="K389" i="2"/>
  <c r="J389" i="2"/>
  <c r="I389" i="2"/>
  <c r="H389" i="2"/>
  <c r="L388" i="2"/>
  <c r="K388" i="2"/>
  <c r="J388" i="2"/>
  <c r="I388" i="2"/>
  <c r="H388" i="2"/>
  <c r="L387" i="2"/>
  <c r="K387" i="2"/>
  <c r="J387" i="2"/>
  <c r="I387" i="2"/>
  <c r="H387" i="2"/>
  <c r="L386" i="2"/>
  <c r="K386" i="2"/>
  <c r="J386" i="2"/>
  <c r="I386" i="2"/>
  <c r="H386" i="2"/>
  <c r="L385" i="2"/>
  <c r="K385" i="2"/>
  <c r="J385" i="2"/>
  <c r="I385" i="2"/>
  <c r="H385" i="2"/>
  <c r="L384" i="2"/>
  <c r="K384" i="2"/>
  <c r="J384" i="2"/>
  <c r="I384" i="2"/>
  <c r="H384" i="2"/>
  <c r="L383" i="2"/>
  <c r="K383" i="2"/>
  <c r="J383" i="2"/>
  <c r="I383" i="2"/>
  <c r="H383" i="2"/>
  <c r="L382" i="2"/>
  <c r="K382" i="2"/>
  <c r="J382" i="2"/>
  <c r="I382" i="2"/>
  <c r="H382" i="2"/>
  <c r="L381" i="2"/>
  <c r="K381" i="2"/>
  <c r="J381" i="2"/>
  <c r="I381" i="2"/>
  <c r="H381" i="2"/>
  <c r="L380" i="2"/>
  <c r="K380" i="2"/>
  <c r="J380" i="2"/>
  <c r="I380" i="2"/>
  <c r="H380" i="2"/>
  <c r="L379" i="2"/>
  <c r="K379" i="2"/>
  <c r="J379" i="2"/>
  <c r="I379" i="2"/>
  <c r="H379" i="2"/>
  <c r="L378" i="2"/>
  <c r="K378" i="2"/>
  <c r="J378" i="2"/>
  <c r="I378" i="2"/>
  <c r="H378" i="2"/>
  <c r="L377" i="2"/>
  <c r="K377" i="2"/>
  <c r="J377" i="2"/>
  <c r="I377" i="2"/>
  <c r="H377" i="2"/>
  <c r="L376" i="2"/>
  <c r="K376" i="2"/>
  <c r="J376" i="2"/>
  <c r="I376" i="2"/>
  <c r="H376" i="2"/>
  <c r="L375" i="2"/>
  <c r="K375" i="2"/>
  <c r="J375" i="2"/>
  <c r="I375" i="2"/>
  <c r="H375" i="2"/>
  <c r="L374" i="2"/>
  <c r="K374" i="2"/>
  <c r="J374" i="2"/>
  <c r="I374" i="2"/>
  <c r="H374" i="2"/>
  <c r="L373" i="2"/>
  <c r="K373" i="2"/>
  <c r="J373" i="2"/>
  <c r="I373" i="2"/>
  <c r="H373" i="2"/>
  <c r="L372" i="2"/>
  <c r="K372" i="2"/>
  <c r="J372" i="2"/>
  <c r="I372" i="2"/>
  <c r="H372" i="2"/>
  <c r="L371" i="2"/>
  <c r="K371" i="2"/>
  <c r="J371" i="2"/>
  <c r="I371" i="2"/>
  <c r="H371" i="2"/>
  <c r="L370" i="2"/>
  <c r="K370" i="2"/>
  <c r="J370" i="2"/>
  <c r="I370" i="2"/>
  <c r="H370" i="2"/>
  <c r="L369" i="2"/>
  <c r="K369" i="2"/>
  <c r="J369" i="2"/>
  <c r="I369" i="2"/>
  <c r="H369" i="2"/>
  <c r="L368" i="2"/>
  <c r="K368" i="2"/>
  <c r="J368" i="2"/>
  <c r="I368" i="2"/>
  <c r="H368" i="2"/>
  <c r="L367" i="2"/>
  <c r="K367" i="2"/>
  <c r="J367" i="2"/>
  <c r="I367" i="2"/>
  <c r="H367" i="2"/>
  <c r="L366" i="2"/>
  <c r="K366" i="2"/>
  <c r="J366" i="2"/>
  <c r="I366" i="2"/>
  <c r="H366" i="2"/>
  <c r="L365" i="2"/>
  <c r="K365" i="2"/>
  <c r="J365" i="2"/>
  <c r="I365" i="2"/>
  <c r="H365" i="2"/>
  <c r="L364" i="2"/>
  <c r="K364" i="2"/>
  <c r="J364" i="2"/>
  <c r="I364" i="2"/>
  <c r="H364" i="2"/>
  <c r="L363" i="2"/>
  <c r="K363" i="2"/>
  <c r="J363" i="2"/>
  <c r="I363" i="2"/>
  <c r="H363" i="2"/>
  <c r="L362" i="2"/>
  <c r="K362" i="2"/>
  <c r="J362" i="2"/>
  <c r="I362" i="2"/>
  <c r="H362" i="2"/>
  <c r="L361" i="2"/>
  <c r="K361" i="2"/>
  <c r="J361" i="2"/>
  <c r="I361" i="2"/>
  <c r="H361" i="2"/>
  <c r="L360" i="2"/>
  <c r="K360" i="2"/>
  <c r="J360" i="2"/>
  <c r="I360" i="2"/>
  <c r="H360" i="2"/>
  <c r="L359" i="2"/>
  <c r="K359" i="2"/>
  <c r="J359" i="2"/>
  <c r="I359" i="2"/>
  <c r="H359" i="2"/>
  <c r="L358" i="2"/>
  <c r="K358" i="2"/>
  <c r="J358" i="2"/>
  <c r="I358" i="2"/>
  <c r="H358" i="2"/>
  <c r="L357" i="2"/>
  <c r="K357" i="2"/>
  <c r="J357" i="2"/>
  <c r="I357" i="2"/>
  <c r="H357" i="2"/>
  <c r="L356" i="2"/>
  <c r="K356" i="2"/>
  <c r="J356" i="2"/>
  <c r="I356" i="2"/>
  <c r="H356" i="2"/>
  <c r="L355" i="2"/>
  <c r="K355" i="2"/>
  <c r="J355" i="2"/>
  <c r="I355" i="2"/>
  <c r="H355" i="2"/>
  <c r="L354" i="2"/>
  <c r="K354" i="2"/>
  <c r="J354" i="2"/>
  <c r="I354" i="2"/>
  <c r="H354" i="2"/>
  <c r="L353" i="2"/>
  <c r="K353" i="2"/>
  <c r="J353" i="2"/>
  <c r="I353" i="2"/>
  <c r="H353" i="2"/>
  <c r="L352" i="2"/>
  <c r="K352" i="2"/>
  <c r="J352" i="2"/>
  <c r="I352" i="2"/>
  <c r="H352" i="2"/>
  <c r="L351" i="2"/>
  <c r="K351" i="2"/>
  <c r="J351" i="2"/>
  <c r="I351" i="2"/>
  <c r="H351" i="2"/>
  <c r="L350" i="2"/>
  <c r="K350" i="2"/>
  <c r="J350" i="2"/>
  <c r="I350" i="2"/>
  <c r="H350" i="2"/>
  <c r="L349" i="2"/>
  <c r="K349" i="2"/>
  <c r="J349" i="2"/>
  <c r="I349" i="2"/>
  <c r="H349" i="2"/>
  <c r="L348" i="2"/>
  <c r="K348" i="2"/>
  <c r="J348" i="2"/>
  <c r="I348" i="2"/>
  <c r="H348" i="2"/>
  <c r="L347" i="2"/>
  <c r="K347" i="2"/>
  <c r="J347" i="2"/>
  <c r="I347" i="2"/>
  <c r="H347" i="2"/>
  <c r="L346" i="2"/>
  <c r="K346" i="2"/>
  <c r="J346" i="2"/>
  <c r="I346" i="2"/>
  <c r="H346" i="2"/>
  <c r="L345" i="2"/>
  <c r="K345" i="2"/>
  <c r="J345" i="2"/>
  <c r="I345" i="2"/>
  <c r="H345" i="2"/>
  <c r="L344" i="2"/>
  <c r="K344" i="2"/>
  <c r="J344" i="2"/>
  <c r="I344" i="2"/>
  <c r="H344" i="2"/>
  <c r="L343" i="2"/>
  <c r="K343" i="2"/>
  <c r="J343" i="2"/>
  <c r="I343" i="2"/>
  <c r="H343" i="2"/>
  <c r="L342" i="2"/>
  <c r="K342" i="2"/>
  <c r="J342" i="2"/>
  <c r="I342" i="2"/>
  <c r="H342" i="2"/>
  <c r="L341" i="2"/>
  <c r="K341" i="2"/>
  <c r="J341" i="2"/>
  <c r="I341" i="2"/>
  <c r="H341" i="2"/>
  <c r="L340" i="2"/>
  <c r="K340" i="2"/>
  <c r="J340" i="2"/>
  <c r="I340" i="2"/>
  <c r="H340" i="2"/>
  <c r="L339" i="2"/>
  <c r="K339" i="2"/>
  <c r="J339" i="2"/>
  <c r="I339" i="2"/>
  <c r="H339" i="2"/>
  <c r="L338" i="2"/>
  <c r="K338" i="2"/>
  <c r="J338" i="2"/>
  <c r="I338" i="2"/>
  <c r="H338" i="2"/>
  <c r="L337" i="2"/>
  <c r="K337" i="2"/>
  <c r="J337" i="2"/>
  <c r="I337" i="2"/>
  <c r="H337" i="2"/>
  <c r="L336" i="2"/>
  <c r="K336" i="2"/>
  <c r="J336" i="2"/>
  <c r="I336" i="2"/>
  <c r="H336" i="2"/>
  <c r="L335" i="2"/>
  <c r="K335" i="2"/>
  <c r="J335" i="2"/>
  <c r="I335" i="2"/>
  <c r="H335" i="2"/>
  <c r="L334" i="2"/>
  <c r="K334" i="2"/>
  <c r="J334" i="2"/>
  <c r="I334" i="2"/>
  <c r="H334" i="2"/>
  <c r="L333" i="2"/>
  <c r="K333" i="2"/>
  <c r="J333" i="2"/>
  <c r="I333" i="2"/>
  <c r="H333" i="2"/>
  <c r="L332" i="2"/>
  <c r="K332" i="2"/>
  <c r="J332" i="2"/>
  <c r="I332" i="2"/>
  <c r="H332" i="2"/>
  <c r="L331" i="2"/>
  <c r="K331" i="2"/>
  <c r="J331" i="2"/>
  <c r="I331" i="2"/>
  <c r="H331" i="2"/>
  <c r="L330" i="2"/>
  <c r="K330" i="2"/>
  <c r="J330" i="2"/>
  <c r="I330" i="2"/>
  <c r="H330" i="2"/>
  <c r="L329" i="2"/>
  <c r="K329" i="2"/>
  <c r="J329" i="2"/>
  <c r="I329" i="2"/>
  <c r="H329" i="2"/>
  <c r="L328" i="2"/>
  <c r="K328" i="2"/>
  <c r="J328" i="2"/>
  <c r="I328" i="2"/>
  <c r="H328" i="2"/>
  <c r="L327" i="2"/>
  <c r="K327" i="2"/>
  <c r="L326" i="2"/>
  <c r="K326" i="2"/>
  <c r="F326" i="2"/>
  <c r="E326" i="2"/>
  <c r="D326" i="2"/>
  <c r="J326" i="2" s="1"/>
  <c r="C326" i="2"/>
  <c r="L325" i="2"/>
  <c r="K325" i="2"/>
  <c r="J325" i="2"/>
  <c r="I325" i="2"/>
  <c r="H325" i="2"/>
  <c r="L324" i="2"/>
  <c r="K324" i="2"/>
  <c r="J324" i="2"/>
  <c r="I324" i="2"/>
  <c r="H324" i="2"/>
  <c r="L323" i="2"/>
  <c r="K323" i="2"/>
  <c r="J323" i="2"/>
  <c r="I323" i="2"/>
  <c r="H323" i="2"/>
  <c r="L322" i="2"/>
  <c r="K322" i="2"/>
  <c r="J322" i="2"/>
  <c r="I322" i="2"/>
  <c r="H322" i="2"/>
  <c r="L321" i="2"/>
  <c r="K321" i="2"/>
  <c r="J321" i="2"/>
  <c r="I321" i="2"/>
  <c r="H321" i="2"/>
  <c r="L320" i="2"/>
  <c r="K320" i="2"/>
  <c r="J320" i="2"/>
  <c r="I320" i="2"/>
  <c r="H320" i="2"/>
  <c r="L319" i="2"/>
  <c r="K319" i="2"/>
  <c r="J319" i="2"/>
  <c r="I319" i="2"/>
  <c r="H319" i="2"/>
  <c r="L318" i="2"/>
  <c r="K318" i="2"/>
  <c r="J318" i="2"/>
  <c r="I318" i="2"/>
  <c r="H318" i="2"/>
  <c r="L317" i="2"/>
  <c r="K317" i="2"/>
  <c r="J317" i="2"/>
  <c r="I317" i="2"/>
  <c r="H317" i="2"/>
  <c r="L316" i="2"/>
  <c r="K316" i="2"/>
  <c r="J316" i="2"/>
  <c r="I316" i="2"/>
  <c r="H316" i="2"/>
  <c r="L315" i="2"/>
  <c r="K315" i="2"/>
  <c r="J315" i="2"/>
  <c r="I315" i="2"/>
  <c r="H315" i="2"/>
  <c r="L314" i="2"/>
  <c r="K314" i="2"/>
  <c r="J314" i="2"/>
  <c r="I314" i="2"/>
  <c r="H314" i="2"/>
  <c r="L313" i="2"/>
  <c r="K313" i="2"/>
  <c r="J313" i="2"/>
  <c r="I313" i="2"/>
  <c r="H313" i="2"/>
  <c r="L312" i="2"/>
  <c r="K312" i="2"/>
  <c r="J312" i="2"/>
  <c r="I312" i="2"/>
  <c r="H312" i="2"/>
  <c r="L311" i="2"/>
  <c r="K311" i="2"/>
  <c r="J311" i="2"/>
  <c r="I311" i="2"/>
  <c r="H311" i="2"/>
  <c r="L310" i="2"/>
  <c r="K310" i="2"/>
  <c r="J310" i="2"/>
  <c r="I310" i="2"/>
  <c r="H310" i="2"/>
  <c r="L309" i="2"/>
  <c r="K309" i="2"/>
  <c r="J309" i="2"/>
  <c r="I309" i="2"/>
  <c r="H309" i="2"/>
  <c r="L308" i="2"/>
  <c r="K308" i="2"/>
  <c r="J308" i="2"/>
  <c r="I308" i="2"/>
  <c r="H308" i="2"/>
  <c r="L307" i="2"/>
  <c r="K307" i="2"/>
  <c r="J307" i="2"/>
  <c r="I307" i="2"/>
  <c r="H307" i="2"/>
  <c r="L306" i="2"/>
  <c r="K306" i="2"/>
  <c r="J306" i="2"/>
  <c r="I306" i="2"/>
  <c r="H306" i="2"/>
  <c r="L305" i="2"/>
  <c r="K305" i="2"/>
  <c r="J305" i="2"/>
  <c r="I305" i="2"/>
  <c r="H305" i="2"/>
  <c r="L304" i="2"/>
  <c r="K304" i="2"/>
  <c r="J304" i="2"/>
  <c r="I304" i="2"/>
  <c r="H304" i="2"/>
  <c r="L303" i="2"/>
  <c r="K303" i="2"/>
  <c r="J303" i="2"/>
  <c r="I303" i="2"/>
  <c r="H303" i="2"/>
  <c r="L302" i="2"/>
  <c r="K302" i="2"/>
  <c r="J302" i="2"/>
  <c r="I302" i="2"/>
  <c r="H302" i="2"/>
  <c r="L301" i="2"/>
  <c r="K301" i="2"/>
  <c r="J301" i="2"/>
  <c r="I301" i="2"/>
  <c r="H301" i="2"/>
  <c r="L300" i="2"/>
  <c r="K300" i="2"/>
  <c r="J300" i="2"/>
  <c r="I300" i="2"/>
  <c r="H300" i="2"/>
  <c r="L299" i="2"/>
  <c r="K299" i="2"/>
  <c r="J299" i="2"/>
  <c r="I299" i="2"/>
  <c r="H299" i="2"/>
  <c r="L298" i="2"/>
  <c r="K298" i="2"/>
  <c r="J298" i="2"/>
  <c r="I298" i="2"/>
  <c r="H298" i="2"/>
  <c r="L297" i="2"/>
  <c r="K297" i="2"/>
  <c r="J297" i="2"/>
  <c r="I297" i="2"/>
  <c r="H297" i="2"/>
  <c r="L296" i="2"/>
  <c r="K296" i="2"/>
  <c r="J296" i="2"/>
  <c r="I296" i="2"/>
  <c r="H296" i="2"/>
  <c r="L295" i="2"/>
  <c r="K295" i="2"/>
  <c r="J295" i="2"/>
  <c r="I295" i="2"/>
  <c r="H295" i="2"/>
  <c r="L294" i="2"/>
  <c r="K294" i="2"/>
  <c r="J294" i="2"/>
  <c r="I294" i="2"/>
  <c r="H294" i="2"/>
  <c r="L293" i="2"/>
  <c r="K293" i="2"/>
  <c r="J293" i="2"/>
  <c r="I293" i="2"/>
  <c r="H293" i="2"/>
  <c r="L292" i="2"/>
  <c r="K292" i="2"/>
  <c r="L291" i="2"/>
  <c r="K291" i="2"/>
  <c r="J291" i="2"/>
  <c r="F291" i="2"/>
  <c r="E291" i="2"/>
  <c r="E292" i="2" s="1"/>
  <c r="D291" i="2"/>
  <c r="C292" i="2" s="1"/>
  <c r="D292" i="2" s="1"/>
  <c r="C291" i="2"/>
  <c r="L290" i="2"/>
  <c r="K290" i="2"/>
  <c r="J290" i="2"/>
  <c r="I290" i="2"/>
  <c r="H290" i="2"/>
  <c r="L289" i="2"/>
  <c r="K289" i="2"/>
  <c r="J289" i="2"/>
  <c r="I289" i="2"/>
  <c r="H289" i="2"/>
  <c r="L288" i="2"/>
  <c r="K288" i="2"/>
  <c r="J288" i="2"/>
  <c r="I288" i="2"/>
  <c r="H288" i="2"/>
  <c r="L287" i="2"/>
  <c r="K287" i="2"/>
  <c r="J287" i="2"/>
  <c r="I287" i="2"/>
  <c r="H287" i="2"/>
  <c r="L286" i="2"/>
  <c r="K286" i="2"/>
  <c r="J286" i="2"/>
  <c r="I286" i="2"/>
  <c r="H286" i="2"/>
  <c r="L285" i="2"/>
  <c r="K285" i="2"/>
  <c r="J285" i="2"/>
  <c r="I285" i="2"/>
  <c r="H285" i="2"/>
  <c r="L284" i="2"/>
  <c r="K284" i="2"/>
  <c r="J284" i="2"/>
  <c r="I284" i="2"/>
  <c r="H284" i="2"/>
  <c r="L283" i="2"/>
  <c r="K283" i="2"/>
  <c r="J283" i="2"/>
  <c r="I283" i="2"/>
  <c r="H283" i="2"/>
  <c r="L282" i="2"/>
  <c r="K282" i="2"/>
  <c r="J282" i="2"/>
  <c r="I282" i="2"/>
  <c r="H282" i="2"/>
  <c r="L281" i="2"/>
  <c r="K281" i="2"/>
  <c r="J281" i="2"/>
  <c r="I281" i="2"/>
  <c r="H281" i="2"/>
  <c r="L280" i="2"/>
  <c r="K280" i="2"/>
  <c r="J280" i="2"/>
  <c r="I280" i="2"/>
  <c r="H280" i="2"/>
  <c r="L279" i="2"/>
  <c r="K279" i="2"/>
  <c r="J279" i="2"/>
  <c r="I279" i="2"/>
  <c r="H279" i="2"/>
  <c r="L278" i="2"/>
  <c r="K278" i="2"/>
  <c r="J278" i="2"/>
  <c r="I278" i="2"/>
  <c r="H278" i="2"/>
  <c r="L277" i="2"/>
  <c r="K277" i="2"/>
  <c r="J277" i="2"/>
  <c r="I277" i="2"/>
  <c r="H277" i="2"/>
  <c r="L276" i="2"/>
  <c r="K276" i="2"/>
  <c r="J276" i="2"/>
  <c r="I276" i="2"/>
  <c r="H276" i="2"/>
  <c r="L275" i="2"/>
  <c r="K275" i="2"/>
  <c r="J275" i="2"/>
  <c r="I275" i="2"/>
  <c r="H275" i="2"/>
  <c r="L274" i="2"/>
  <c r="K274" i="2"/>
  <c r="J274" i="2"/>
  <c r="I274" i="2"/>
  <c r="H274" i="2"/>
  <c r="L273" i="2"/>
  <c r="K273" i="2"/>
  <c r="J273" i="2"/>
  <c r="I273" i="2"/>
  <c r="H273" i="2"/>
  <c r="L272" i="2"/>
  <c r="K272" i="2"/>
  <c r="J272" i="2"/>
  <c r="I272" i="2"/>
  <c r="H272" i="2"/>
  <c r="L271" i="2"/>
  <c r="K271" i="2"/>
  <c r="J271" i="2"/>
  <c r="I271" i="2"/>
  <c r="H271" i="2"/>
  <c r="L270" i="2"/>
  <c r="K270" i="2"/>
  <c r="J270" i="2"/>
  <c r="I270" i="2"/>
  <c r="H270" i="2"/>
  <c r="L269" i="2"/>
  <c r="K269" i="2"/>
  <c r="J269" i="2"/>
  <c r="I269" i="2"/>
  <c r="H269" i="2"/>
  <c r="L268" i="2"/>
  <c r="K268" i="2"/>
  <c r="J268" i="2"/>
  <c r="I268" i="2"/>
  <c r="H268" i="2"/>
  <c r="L267" i="2"/>
  <c r="K267" i="2"/>
  <c r="J267" i="2"/>
  <c r="I267" i="2"/>
  <c r="H267" i="2"/>
  <c r="L266" i="2"/>
  <c r="K266" i="2"/>
  <c r="J266" i="2"/>
  <c r="I266" i="2"/>
  <c r="H266" i="2"/>
  <c r="L265" i="2"/>
  <c r="K265" i="2"/>
  <c r="J265" i="2"/>
  <c r="I265" i="2"/>
  <c r="H265" i="2"/>
  <c r="L264" i="2"/>
  <c r="K264" i="2"/>
  <c r="J264" i="2"/>
  <c r="I264" i="2"/>
  <c r="H264" i="2"/>
  <c r="L263" i="2"/>
  <c r="K263" i="2"/>
  <c r="J263" i="2"/>
  <c r="I263" i="2"/>
  <c r="H263" i="2"/>
  <c r="L262" i="2"/>
  <c r="K262" i="2"/>
  <c r="J262" i="2"/>
  <c r="I262" i="2"/>
  <c r="H262" i="2"/>
  <c r="L261" i="2"/>
  <c r="K261" i="2"/>
  <c r="J261" i="2"/>
  <c r="I261" i="2"/>
  <c r="H261" i="2"/>
  <c r="L260" i="2"/>
  <c r="K260" i="2"/>
  <c r="J260" i="2"/>
  <c r="I260" i="2"/>
  <c r="H260" i="2"/>
  <c r="L259" i="2"/>
  <c r="K259" i="2"/>
  <c r="J259" i="2"/>
  <c r="I259" i="2"/>
  <c r="H259" i="2"/>
  <c r="L258" i="2"/>
  <c r="K258" i="2"/>
  <c r="J258" i="2"/>
  <c r="I258" i="2"/>
  <c r="H258" i="2"/>
  <c r="L257" i="2"/>
  <c r="K257" i="2"/>
  <c r="J257" i="2"/>
  <c r="I257" i="2"/>
  <c r="H257" i="2"/>
  <c r="L256" i="2"/>
  <c r="K256" i="2"/>
  <c r="J256" i="2"/>
  <c r="I256" i="2"/>
  <c r="H256" i="2"/>
  <c r="L255" i="2"/>
  <c r="K255" i="2"/>
  <c r="J255" i="2"/>
  <c r="I255" i="2"/>
  <c r="H255" i="2"/>
  <c r="L254" i="2"/>
  <c r="K254" i="2"/>
  <c r="J254" i="2"/>
  <c r="I254" i="2"/>
  <c r="H254" i="2"/>
  <c r="L253" i="2"/>
  <c r="K253" i="2"/>
  <c r="J253" i="2"/>
  <c r="I253" i="2"/>
  <c r="H253" i="2"/>
  <c r="L252" i="2"/>
  <c r="K252" i="2"/>
  <c r="J252" i="2"/>
  <c r="I252" i="2"/>
  <c r="H252" i="2"/>
  <c r="L251" i="2"/>
  <c r="K251" i="2"/>
  <c r="J251" i="2"/>
  <c r="I251" i="2"/>
  <c r="H251" i="2"/>
  <c r="L250" i="2"/>
  <c r="K250" i="2"/>
  <c r="J250" i="2"/>
  <c r="I250" i="2"/>
  <c r="H250" i="2"/>
  <c r="L249" i="2"/>
  <c r="K249" i="2"/>
  <c r="J249" i="2"/>
  <c r="I249" i="2"/>
  <c r="H249" i="2"/>
  <c r="L248" i="2"/>
  <c r="K248" i="2"/>
  <c r="J248" i="2"/>
  <c r="I248" i="2"/>
  <c r="H248" i="2"/>
  <c r="L247" i="2"/>
  <c r="K247" i="2"/>
  <c r="J247" i="2"/>
  <c r="I247" i="2"/>
  <c r="H247" i="2"/>
  <c r="L246" i="2"/>
  <c r="K246" i="2"/>
  <c r="J246" i="2"/>
  <c r="I246" i="2"/>
  <c r="H246" i="2"/>
  <c r="L245" i="2"/>
  <c r="K245" i="2"/>
  <c r="J245" i="2"/>
  <c r="I245" i="2"/>
  <c r="H245" i="2"/>
  <c r="L244" i="2"/>
  <c r="K244" i="2"/>
  <c r="J244" i="2"/>
  <c r="I244" i="2"/>
  <c r="H244" i="2"/>
  <c r="L243" i="2"/>
  <c r="K243" i="2"/>
  <c r="J243" i="2"/>
  <c r="I243" i="2"/>
  <c r="H243" i="2"/>
  <c r="L242" i="2"/>
  <c r="K242" i="2"/>
  <c r="J242" i="2"/>
  <c r="I242" i="2"/>
  <c r="H242" i="2"/>
  <c r="L241" i="2"/>
  <c r="K241" i="2"/>
  <c r="J241" i="2"/>
  <c r="I241" i="2"/>
  <c r="H241" i="2"/>
  <c r="L240" i="2"/>
  <c r="K240" i="2"/>
  <c r="J240" i="2"/>
  <c r="I240" i="2"/>
  <c r="H240" i="2"/>
  <c r="L239" i="2"/>
  <c r="K239" i="2"/>
  <c r="J239" i="2"/>
  <c r="I239" i="2"/>
  <c r="H239" i="2"/>
  <c r="L238" i="2"/>
  <c r="K238" i="2"/>
  <c r="L237" i="2"/>
  <c r="K237" i="2"/>
  <c r="J237" i="2"/>
  <c r="F237" i="2"/>
  <c r="E237" i="2"/>
  <c r="D237" i="2"/>
  <c r="C238" i="2" s="1"/>
  <c r="D238" i="2" s="1"/>
  <c r="C237" i="2"/>
  <c r="L236" i="2"/>
  <c r="K236" i="2"/>
  <c r="J236" i="2"/>
  <c r="I236" i="2"/>
  <c r="H236" i="2"/>
  <c r="L235" i="2"/>
  <c r="K235" i="2"/>
  <c r="J235" i="2"/>
  <c r="I235" i="2"/>
  <c r="H235" i="2"/>
  <c r="L234" i="2"/>
  <c r="K234" i="2"/>
  <c r="J234" i="2"/>
  <c r="I234" i="2"/>
  <c r="H234" i="2"/>
  <c r="L233" i="2"/>
  <c r="K233" i="2"/>
  <c r="J233" i="2"/>
  <c r="I233" i="2"/>
  <c r="H233" i="2"/>
  <c r="L232" i="2"/>
  <c r="K232" i="2"/>
  <c r="J232" i="2"/>
  <c r="I232" i="2"/>
  <c r="H232" i="2"/>
  <c r="L231" i="2"/>
  <c r="K231" i="2"/>
  <c r="J231" i="2"/>
  <c r="I231" i="2"/>
  <c r="H231" i="2"/>
  <c r="L230" i="2"/>
  <c r="K230" i="2"/>
  <c r="J230" i="2"/>
  <c r="I230" i="2"/>
  <c r="H230" i="2"/>
  <c r="L229" i="2"/>
  <c r="K229" i="2"/>
  <c r="J229" i="2"/>
  <c r="I229" i="2"/>
  <c r="H229" i="2"/>
  <c r="L228" i="2"/>
  <c r="K228" i="2"/>
  <c r="J228" i="2"/>
  <c r="I228" i="2"/>
  <c r="H228" i="2"/>
  <c r="L227" i="2"/>
  <c r="K227" i="2"/>
  <c r="J227" i="2"/>
  <c r="I227" i="2"/>
  <c r="H227" i="2"/>
  <c r="L226" i="2"/>
  <c r="K226" i="2"/>
  <c r="J226" i="2"/>
  <c r="I226" i="2"/>
  <c r="H226" i="2"/>
  <c r="L225" i="2"/>
  <c r="K225" i="2"/>
  <c r="J225" i="2"/>
  <c r="I225" i="2"/>
  <c r="H225" i="2"/>
  <c r="L224" i="2"/>
  <c r="K224" i="2"/>
  <c r="J224" i="2"/>
  <c r="I224" i="2"/>
  <c r="H224" i="2"/>
  <c r="L223" i="2"/>
  <c r="K223" i="2"/>
  <c r="J223" i="2"/>
  <c r="I223" i="2"/>
  <c r="H223" i="2"/>
  <c r="L222" i="2"/>
  <c r="K222" i="2"/>
  <c r="J222" i="2"/>
  <c r="I222" i="2"/>
  <c r="H222" i="2"/>
  <c r="L221" i="2"/>
  <c r="K221" i="2"/>
  <c r="J221" i="2"/>
  <c r="I221" i="2"/>
  <c r="H221" i="2"/>
  <c r="L220" i="2"/>
  <c r="K220" i="2"/>
  <c r="J220" i="2"/>
  <c r="I220" i="2"/>
  <c r="H220" i="2"/>
  <c r="L219" i="2"/>
  <c r="K219" i="2"/>
  <c r="J219" i="2"/>
  <c r="I219" i="2"/>
  <c r="H219" i="2"/>
  <c r="L218" i="2"/>
  <c r="K218" i="2"/>
  <c r="J218" i="2"/>
  <c r="I218" i="2"/>
  <c r="H218" i="2"/>
  <c r="L217" i="2"/>
  <c r="K217" i="2"/>
  <c r="J217" i="2"/>
  <c r="I217" i="2"/>
  <c r="H217" i="2"/>
  <c r="L216" i="2"/>
  <c r="K216" i="2"/>
  <c r="J216" i="2"/>
  <c r="I216" i="2"/>
  <c r="H216" i="2"/>
  <c r="L215" i="2"/>
  <c r="K215" i="2"/>
  <c r="J215" i="2"/>
  <c r="I215" i="2"/>
  <c r="H215" i="2"/>
  <c r="L214" i="2"/>
  <c r="K214" i="2"/>
  <c r="L213" i="2"/>
  <c r="K213" i="2"/>
  <c r="F213" i="2"/>
  <c r="E213" i="2"/>
  <c r="C213" i="2"/>
  <c r="D213" i="2" s="1"/>
  <c r="L212" i="2"/>
  <c r="K212" i="2"/>
  <c r="J212" i="2"/>
  <c r="I212" i="2"/>
  <c r="H212" i="2"/>
  <c r="L211" i="2"/>
  <c r="K211" i="2"/>
  <c r="J211" i="2"/>
  <c r="I211" i="2"/>
  <c r="H211" i="2"/>
  <c r="L210" i="2"/>
  <c r="K210" i="2"/>
  <c r="J210" i="2"/>
  <c r="I210" i="2"/>
  <c r="H210" i="2"/>
  <c r="L209" i="2"/>
  <c r="K209" i="2"/>
  <c r="J209" i="2"/>
  <c r="I209" i="2"/>
  <c r="H209" i="2"/>
  <c r="L208" i="2"/>
  <c r="K208" i="2"/>
  <c r="J208" i="2"/>
  <c r="I208" i="2"/>
  <c r="H208" i="2"/>
  <c r="L207" i="2"/>
  <c r="K207" i="2"/>
  <c r="J207" i="2"/>
  <c r="I207" i="2"/>
  <c r="H207" i="2"/>
  <c r="L206" i="2"/>
  <c r="K206" i="2"/>
  <c r="J206" i="2"/>
  <c r="I206" i="2"/>
  <c r="H206" i="2"/>
  <c r="L205" i="2"/>
  <c r="K205" i="2"/>
  <c r="J205" i="2"/>
  <c r="I205" i="2"/>
  <c r="H205" i="2"/>
  <c r="L204" i="2"/>
  <c r="K204" i="2"/>
  <c r="J204" i="2"/>
  <c r="I204" i="2"/>
  <c r="H204" i="2"/>
  <c r="L203" i="2"/>
  <c r="K203" i="2"/>
  <c r="J203" i="2"/>
  <c r="I203" i="2"/>
  <c r="H203" i="2"/>
  <c r="L202" i="2"/>
  <c r="K202" i="2"/>
  <c r="J202" i="2"/>
  <c r="I202" i="2"/>
  <c r="H202" i="2"/>
  <c r="L201" i="2"/>
  <c r="K201" i="2"/>
  <c r="J201" i="2"/>
  <c r="I201" i="2"/>
  <c r="H201" i="2"/>
  <c r="L200" i="2"/>
  <c r="K200" i="2"/>
  <c r="J200" i="2"/>
  <c r="I200" i="2"/>
  <c r="H200" i="2"/>
  <c r="L199" i="2"/>
  <c r="K199" i="2"/>
  <c r="J199" i="2"/>
  <c r="I199" i="2"/>
  <c r="H199" i="2"/>
  <c r="L198" i="2"/>
  <c r="K198" i="2"/>
  <c r="J198" i="2"/>
  <c r="I198" i="2"/>
  <c r="H198" i="2"/>
  <c r="L197" i="2"/>
  <c r="K197" i="2"/>
  <c r="J197" i="2"/>
  <c r="I197" i="2"/>
  <c r="H197" i="2"/>
  <c r="L196" i="2"/>
  <c r="K196" i="2"/>
  <c r="J196" i="2"/>
  <c r="I196" i="2"/>
  <c r="H196" i="2"/>
  <c r="L195" i="2"/>
  <c r="K195" i="2"/>
  <c r="J195" i="2"/>
  <c r="I195" i="2"/>
  <c r="H195" i="2"/>
  <c r="L194" i="2"/>
  <c r="K194" i="2"/>
  <c r="J194" i="2"/>
  <c r="I194" i="2"/>
  <c r="H194" i="2"/>
  <c r="L193" i="2"/>
  <c r="K193" i="2"/>
  <c r="J193" i="2"/>
  <c r="I193" i="2"/>
  <c r="H193" i="2"/>
  <c r="L192" i="2"/>
  <c r="K192" i="2"/>
  <c r="L191" i="2"/>
  <c r="K191" i="2"/>
  <c r="F191" i="2"/>
  <c r="E191" i="2"/>
  <c r="C191" i="2"/>
  <c r="D191" i="2" s="1"/>
  <c r="L190" i="2"/>
  <c r="K190" i="2"/>
  <c r="J190" i="2"/>
  <c r="I190" i="2"/>
  <c r="H190" i="2"/>
  <c r="L189" i="2"/>
  <c r="K189" i="2"/>
  <c r="J189" i="2"/>
  <c r="I189" i="2"/>
  <c r="H189" i="2"/>
  <c r="L188" i="2"/>
  <c r="K188" i="2"/>
  <c r="J188" i="2"/>
  <c r="I188" i="2"/>
  <c r="H188" i="2"/>
  <c r="L187" i="2"/>
  <c r="K187" i="2"/>
  <c r="J187" i="2"/>
  <c r="I187" i="2"/>
  <c r="H187" i="2"/>
  <c r="L186" i="2"/>
  <c r="K186" i="2"/>
  <c r="J186" i="2"/>
  <c r="I186" i="2"/>
  <c r="H186" i="2"/>
  <c r="L185" i="2"/>
  <c r="K185" i="2"/>
  <c r="J185" i="2"/>
  <c r="I185" i="2"/>
  <c r="H185" i="2"/>
  <c r="L184" i="2"/>
  <c r="K184" i="2"/>
  <c r="J184" i="2"/>
  <c r="I184" i="2"/>
  <c r="H184" i="2"/>
  <c r="L183" i="2"/>
  <c r="K183" i="2"/>
  <c r="J183" i="2"/>
  <c r="I183" i="2"/>
  <c r="H183" i="2"/>
  <c r="L182" i="2"/>
  <c r="K182" i="2"/>
  <c r="J182" i="2"/>
  <c r="I182" i="2"/>
  <c r="H182" i="2"/>
  <c r="L181" i="2"/>
  <c r="K181" i="2"/>
  <c r="J181" i="2"/>
  <c r="I181" i="2"/>
  <c r="H181" i="2"/>
  <c r="L180" i="2"/>
  <c r="K180" i="2"/>
  <c r="J180" i="2"/>
  <c r="I180" i="2"/>
  <c r="H180" i="2"/>
  <c r="L179" i="2"/>
  <c r="K179" i="2"/>
  <c r="J179" i="2"/>
  <c r="I179" i="2"/>
  <c r="H179" i="2"/>
  <c r="L178" i="2"/>
  <c r="K178" i="2"/>
  <c r="J178" i="2"/>
  <c r="I178" i="2"/>
  <c r="H178" i="2"/>
  <c r="L177" i="2"/>
  <c r="K177" i="2"/>
  <c r="L176" i="2"/>
  <c r="K176" i="2"/>
  <c r="F176" i="2"/>
  <c r="E176" i="2"/>
  <c r="D176" i="2"/>
  <c r="J176" i="2" s="1"/>
  <c r="C176" i="2"/>
  <c r="L175" i="2"/>
  <c r="K175" i="2"/>
  <c r="J175" i="2"/>
  <c r="I175" i="2"/>
  <c r="H175" i="2"/>
  <c r="L174" i="2"/>
  <c r="K174" i="2"/>
  <c r="J174" i="2"/>
  <c r="I174" i="2"/>
  <c r="H174" i="2"/>
  <c r="L173" i="2"/>
  <c r="K173" i="2"/>
  <c r="J173" i="2"/>
  <c r="I173" i="2"/>
  <c r="H173" i="2"/>
  <c r="L172" i="2"/>
  <c r="K172" i="2"/>
  <c r="J172" i="2"/>
  <c r="I172" i="2"/>
  <c r="H172" i="2"/>
  <c r="L171" i="2"/>
  <c r="K171" i="2"/>
  <c r="J171" i="2"/>
  <c r="I171" i="2"/>
  <c r="H171" i="2"/>
  <c r="L170" i="2"/>
  <c r="K170" i="2"/>
  <c r="J170" i="2"/>
  <c r="I170" i="2"/>
  <c r="H170" i="2"/>
  <c r="L169" i="2"/>
  <c r="K169" i="2"/>
  <c r="J169" i="2"/>
  <c r="I169" i="2"/>
  <c r="H169" i="2"/>
  <c r="L168" i="2"/>
  <c r="K168" i="2"/>
  <c r="J168" i="2"/>
  <c r="I168" i="2"/>
  <c r="H168" i="2"/>
  <c r="L167" i="2"/>
  <c r="K167" i="2"/>
  <c r="J167" i="2"/>
  <c r="I167" i="2"/>
  <c r="H167" i="2"/>
  <c r="L166" i="2"/>
  <c r="K166" i="2"/>
  <c r="J166" i="2"/>
  <c r="I166" i="2"/>
  <c r="H166" i="2"/>
  <c r="L165" i="2"/>
  <c r="K165" i="2"/>
  <c r="J165" i="2"/>
  <c r="I165" i="2"/>
  <c r="H165" i="2"/>
  <c r="L164" i="2"/>
  <c r="K164" i="2"/>
  <c r="J164" i="2"/>
  <c r="I164" i="2"/>
  <c r="H164" i="2"/>
  <c r="L163" i="2"/>
  <c r="K163" i="2"/>
  <c r="J163" i="2"/>
  <c r="I163" i="2"/>
  <c r="H163" i="2"/>
  <c r="L162" i="2"/>
  <c r="K162" i="2"/>
  <c r="J162" i="2"/>
  <c r="I162" i="2"/>
  <c r="H162" i="2"/>
  <c r="L161" i="2"/>
  <c r="K161" i="2"/>
  <c r="J161" i="2"/>
  <c r="I161" i="2"/>
  <c r="H161" i="2"/>
  <c r="L160" i="2"/>
  <c r="K160" i="2"/>
  <c r="J160" i="2"/>
  <c r="I160" i="2"/>
  <c r="H160" i="2"/>
  <c r="L159" i="2"/>
  <c r="K159" i="2"/>
  <c r="J159" i="2"/>
  <c r="I159" i="2"/>
  <c r="H159" i="2"/>
  <c r="L158" i="2"/>
  <c r="K158" i="2"/>
  <c r="J158" i="2"/>
  <c r="I158" i="2"/>
  <c r="H158" i="2"/>
  <c r="L157" i="2"/>
  <c r="K157" i="2"/>
  <c r="J157" i="2"/>
  <c r="I157" i="2"/>
  <c r="H157" i="2"/>
  <c r="L156" i="2"/>
  <c r="K156" i="2"/>
  <c r="J156" i="2"/>
  <c r="I156" i="2"/>
  <c r="H156" i="2"/>
  <c r="L155" i="2"/>
  <c r="K155" i="2"/>
  <c r="J155" i="2"/>
  <c r="I155" i="2"/>
  <c r="H155" i="2"/>
  <c r="L154" i="2"/>
  <c r="K154" i="2"/>
  <c r="J154" i="2"/>
  <c r="I154" i="2"/>
  <c r="H154" i="2"/>
  <c r="L153" i="2"/>
  <c r="K153" i="2"/>
  <c r="J153" i="2"/>
  <c r="I153" i="2"/>
  <c r="H153" i="2"/>
  <c r="L152" i="2"/>
  <c r="K152" i="2"/>
  <c r="J152" i="2"/>
  <c r="I152" i="2"/>
  <c r="H152" i="2"/>
  <c r="L151" i="2"/>
  <c r="K151" i="2"/>
  <c r="L150" i="2"/>
  <c r="K150" i="2"/>
  <c r="F150" i="2"/>
  <c r="E150" i="2"/>
  <c r="D150" i="2"/>
  <c r="J150" i="2" s="1"/>
  <c r="C150" i="2"/>
  <c r="L149" i="2"/>
  <c r="K149" i="2"/>
  <c r="J149" i="2"/>
  <c r="I149" i="2"/>
  <c r="H149" i="2"/>
  <c r="L148" i="2"/>
  <c r="K148" i="2"/>
  <c r="J148" i="2"/>
  <c r="I148" i="2"/>
  <c r="H148" i="2"/>
  <c r="L147" i="2"/>
  <c r="K147" i="2"/>
  <c r="J147" i="2"/>
  <c r="I147" i="2"/>
  <c r="H147" i="2"/>
  <c r="L146" i="2"/>
  <c r="K146" i="2"/>
  <c r="J146" i="2"/>
  <c r="I146" i="2"/>
  <c r="H146" i="2"/>
  <c r="L145" i="2"/>
  <c r="K145" i="2"/>
  <c r="J145" i="2"/>
  <c r="I145" i="2"/>
  <c r="H145" i="2"/>
  <c r="L144" i="2"/>
  <c r="K144" i="2"/>
  <c r="J144" i="2"/>
  <c r="I144" i="2"/>
  <c r="H144" i="2"/>
  <c r="L143" i="2"/>
  <c r="K143" i="2"/>
  <c r="L142" i="2"/>
  <c r="K142" i="2"/>
  <c r="F142" i="2"/>
  <c r="E142" i="2"/>
  <c r="C142" i="2"/>
  <c r="D142" i="2" s="1"/>
  <c r="L141" i="2"/>
  <c r="K141" i="2"/>
  <c r="J141" i="2"/>
  <c r="I141" i="2"/>
  <c r="H141" i="2"/>
  <c r="L140" i="2"/>
  <c r="K140" i="2"/>
  <c r="J140" i="2"/>
  <c r="I140" i="2"/>
  <c r="H140" i="2"/>
  <c r="L139" i="2"/>
  <c r="K139" i="2"/>
  <c r="J139" i="2"/>
  <c r="I139" i="2"/>
  <c r="H139" i="2"/>
  <c r="L138" i="2"/>
  <c r="K138" i="2"/>
  <c r="J138" i="2"/>
  <c r="I138" i="2"/>
  <c r="H138" i="2"/>
  <c r="L137" i="2"/>
  <c r="K137" i="2"/>
  <c r="J137" i="2"/>
  <c r="I137" i="2"/>
  <c r="H137" i="2"/>
  <c r="L136" i="2"/>
  <c r="K136" i="2"/>
  <c r="J136" i="2"/>
  <c r="I136" i="2"/>
  <c r="H136" i="2"/>
  <c r="L135" i="2"/>
  <c r="K135" i="2"/>
  <c r="J135" i="2"/>
  <c r="I135" i="2"/>
  <c r="H135" i="2"/>
  <c r="L134" i="2"/>
  <c r="K134" i="2"/>
  <c r="J134" i="2"/>
  <c r="I134" i="2"/>
  <c r="H134" i="2"/>
  <c r="L133" i="2"/>
  <c r="K133" i="2"/>
  <c r="J133" i="2"/>
  <c r="I133" i="2"/>
  <c r="H133" i="2"/>
  <c r="L132" i="2"/>
  <c r="K132" i="2"/>
  <c r="J132" i="2"/>
  <c r="I132" i="2"/>
  <c r="H132" i="2"/>
  <c r="L131" i="2"/>
  <c r="K131" i="2"/>
  <c r="J131" i="2"/>
  <c r="I131" i="2"/>
  <c r="H131" i="2"/>
  <c r="L130" i="2"/>
  <c r="K130" i="2"/>
  <c r="J130" i="2"/>
  <c r="I130" i="2"/>
  <c r="H130" i="2"/>
  <c r="L129" i="2"/>
  <c r="K129" i="2"/>
  <c r="J129" i="2"/>
  <c r="I129" i="2"/>
  <c r="H129" i="2"/>
  <c r="L128" i="2"/>
  <c r="K128" i="2"/>
  <c r="J128" i="2"/>
  <c r="I128" i="2"/>
  <c r="H128" i="2"/>
  <c r="L127" i="2"/>
  <c r="K127" i="2"/>
  <c r="J127" i="2"/>
  <c r="I127" i="2"/>
  <c r="H127" i="2"/>
  <c r="L126" i="2"/>
  <c r="K126" i="2"/>
  <c r="J126" i="2"/>
  <c r="I126" i="2"/>
  <c r="H126" i="2"/>
  <c r="L125" i="2"/>
  <c r="K125" i="2"/>
  <c r="J125" i="2"/>
  <c r="I125" i="2"/>
  <c r="H125" i="2"/>
  <c r="L124" i="2"/>
  <c r="K124" i="2"/>
  <c r="J124" i="2"/>
  <c r="I124" i="2"/>
  <c r="H124" i="2"/>
  <c r="L123" i="2"/>
  <c r="K123" i="2"/>
  <c r="J123" i="2"/>
  <c r="I123" i="2"/>
  <c r="H123" i="2"/>
  <c r="L122" i="2"/>
  <c r="K122" i="2"/>
  <c r="L121" i="2"/>
  <c r="K121" i="2"/>
  <c r="J121" i="2"/>
  <c r="F121" i="2"/>
  <c r="E121" i="2"/>
  <c r="E122" i="2" s="1"/>
  <c r="D121" i="2"/>
  <c r="C122" i="2" s="1"/>
  <c r="D122" i="2" s="1"/>
  <c r="C121" i="2"/>
  <c r="L120" i="2"/>
  <c r="K120" i="2"/>
  <c r="J120" i="2"/>
  <c r="I120" i="2"/>
  <c r="H120" i="2"/>
  <c r="L119" i="2"/>
  <c r="K119" i="2"/>
  <c r="J119" i="2"/>
  <c r="I119" i="2"/>
  <c r="H119" i="2"/>
  <c r="L118" i="2"/>
  <c r="K118" i="2"/>
  <c r="J118" i="2"/>
  <c r="I118" i="2"/>
  <c r="H118" i="2"/>
  <c r="L117" i="2"/>
  <c r="K117" i="2"/>
  <c r="J117" i="2"/>
  <c r="I117" i="2"/>
  <c r="H117" i="2"/>
  <c r="L116" i="2"/>
  <c r="K116" i="2"/>
  <c r="J116" i="2"/>
  <c r="I116" i="2"/>
  <c r="H116" i="2"/>
  <c r="L115" i="2"/>
  <c r="K115" i="2"/>
  <c r="J115" i="2"/>
  <c r="I115" i="2"/>
  <c r="H115" i="2"/>
  <c r="L114" i="2"/>
  <c r="K114" i="2"/>
  <c r="J114" i="2"/>
  <c r="I114" i="2"/>
  <c r="H114" i="2"/>
  <c r="L113" i="2"/>
  <c r="K113" i="2"/>
  <c r="J113" i="2"/>
  <c r="I113" i="2"/>
  <c r="H113" i="2"/>
  <c r="L112" i="2"/>
  <c r="K112" i="2"/>
  <c r="J112" i="2"/>
  <c r="I112" i="2"/>
  <c r="H112" i="2"/>
  <c r="L111" i="2"/>
  <c r="K111" i="2"/>
  <c r="J111" i="2"/>
  <c r="I111" i="2"/>
  <c r="H111" i="2"/>
  <c r="L110" i="2"/>
  <c r="K110" i="2"/>
  <c r="J110" i="2"/>
  <c r="I110" i="2"/>
  <c r="H110" i="2"/>
  <c r="L109" i="2"/>
  <c r="K109" i="2"/>
  <c r="J109" i="2"/>
  <c r="I109" i="2"/>
  <c r="H109" i="2"/>
  <c r="L108" i="2"/>
  <c r="K108" i="2"/>
  <c r="J108" i="2"/>
  <c r="I108" i="2"/>
  <c r="H108" i="2"/>
  <c r="L107" i="2"/>
  <c r="K107" i="2"/>
  <c r="J107" i="2"/>
  <c r="I107" i="2"/>
  <c r="H107" i="2"/>
  <c r="L106" i="2"/>
  <c r="K106" i="2"/>
  <c r="J106" i="2"/>
  <c r="I106" i="2"/>
  <c r="H106" i="2"/>
  <c r="L105" i="2"/>
  <c r="K105" i="2"/>
  <c r="J105" i="2"/>
  <c r="I105" i="2"/>
  <c r="H105" i="2"/>
  <c r="L104" i="2"/>
  <c r="K104" i="2"/>
  <c r="J104" i="2"/>
  <c r="I104" i="2"/>
  <c r="H104" i="2"/>
  <c r="L103" i="2"/>
  <c r="K103" i="2"/>
  <c r="J103" i="2"/>
  <c r="I103" i="2"/>
  <c r="H103" i="2"/>
  <c r="L102" i="2"/>
  <c r="K102" i="2"/>
  <c r="L101" i="2"/>
  <c r="K101" i="2"/>
  <c r="F101" i="2"/>
  <c r="E101" i="2"/>
  <c r="D101" i="2"/>
  <c r="J101" i="2" s="1"/>
  <c r="C101" i="2"/>
  <c r="L100" i="2"/>
  <c r="K100" i="2"/>
  <c r="J100" i="2"/>
  <c r="I100" i="2"/>
  <c r="H100" i="2"/>
  <c r="L99" i="2"/>
  <c r="K99" i="2"/>
  <c r="J99" i="2"/>
  <c r="I99" i="2"/>
  <c r="H99" i="2"/>
  <c r="L98" i="2"/>
  <c r="K98" i="2"/>
  <c r="J98" i="2"/>
  <c r="I98" i="2"/>
  <c r="H98" i="2"/>
  <c r="L97" i="2"/>
  <c r="K97" i="2"/>
  <c r="J97" i="2"/>
  <c r="I97" i="2"/>
  <c r="H97" i="2"/>
  <c r="L96" i="2"/>
  <c r="K96" i="2"/>
  <c r="J96" i="2"/>
  <c r="I96" i="2"/>
  <c r="H96" i="2"/>
  <c r="L95" i="2"/>
  <c r="K95" i="2"/>
  <c r="J95" i="2"/>
  <c r="I95" i="2"/>
  <c r="H95" i="2"/>
  <c r="L94" i="2"/>
  <c r="K94" i="2"/>
  <c r="J94" i="2"/>
  <c r="I94" i="2"/>
  <c r="H94" i="2"/>
  <c r="L93" i="2"/>
  <c r="K93" i="2"/>
  <c r="J93" i="2"/>
  <c r="I93" i="2"/>
  <c r="H93" i="2"/>
  <c r="L92" i="2"/>
  <c r="K92" i="2"/>
  <c r="J92" i="2"/>
  <c r="I92" i="2"/>
  <c r="H92" i="2"/>
  <c r="L91" i="2"/>
  <c r="K91" i="2"/>
  <c r="J91" i="2"/>
  <c r="I91" i="2"/>
  <c r="H91" i="2"/>
  <c r="L90" i="2"/>
  <c r="K90" i="2"/>
  <c r="J90" i="2"/>
  <c r="I90" i="2"/>
  <c r="H90" i="2"/>
  <c r="L89" i="2"/>
  <c r="K89" i="2"/>
  <c r="J89" i="2"/>
  <c r="I89" i="2"/>
  <c r="H89" i="2"/>
  <c r="L88" i="2"/>
  <c r="K88" i="2"/>
  <c r="J88" i="2"/>
  <c r="I88" i="2"/>
  <c r="H88" i="2"/>
  <c r="L87" i="2"/>
  <c r="K87" i="2"/>
  <c r="J87" i="2"/>
  <c r="I87" i="2"/>
  <c r="H87" i="2"/>
  <c r="L86" i="2"/>
  <c r="K86" i="2"/>
  <c r="J86" i="2"/>
  <c r="I86" i="2"/>
  <c r="H86" i="2"/>
  <c r="L85" i="2"/>
  <c r="K85" i="2"/>
  <c r="L84" i="2"/>
  <c r="K84" i="2"/>
  <c r="F84" i="2"/>
  <c r="E84" i="2"/>
  <c r="D84" i="2"/>
  <c r="J84" i="2" s="1"/>
  <c r="C84" i="2"/>
  <c r="L83" i="2"/>
  <c r="K83" i="2"/>
  <c r="J83" i="2"/>
  <c r="I83" i="2"/>
  <c r="H83" i="2"/>
  <c r="L82" i="2"/>
  <c r="K82" i="2"/>
  <c r="J82" i="2"/>
  <c r="I82" i="2"/>
  <c r="H82" i="2"/>
  <c r="L81" i="2"/>
  <c r="K81" i="2"/>
  <c r="J81" i="2"/>
  <c r="I81" i="2"/>
  <c r="H81" i="2"/>
  <c r="L80" i="2"/>
  <c r="K80" i="2"/>
  <c r="J80" i="2"/>
  <c r="I80" i="2"/>
  <c r="H80" i="2"/>
  <c r="L79" i="2"/>
  <c r="K79" i="2"/>
  <c r="J79" i="2"/>
  <c r="I79" i="2"/>
  <c r="H79" i="2"/>
  <c r="L78" i="2"/>
  <c r="K78" i="2"/>
  <c r="J78" i="2"/>
  <c r="I78" i="2"/>
  <c r="H78" i="2"/>
  <c r="L77" i="2"/>
  <c r="K77" i="2"/>
  <c r="J77" i="2"/>
  <c r="I77" i="2"/>
  <c r="H77" i="2"/>
  <c r="L76" i="2"/>
  <c r="K76" i="2"/>
  <c r="J76" i="2"/>
  <c r="I76" i="2"/>
  <c r="H76" i="2"/>
  <c r="L75" i="2"/>
  <c r="K75" i="2"/>
  <c r="L74" i="2"/>
  <c r="K74" i="2"/>
  <c r="J74" i="2"/>
  <c r="F74" i="2"/>
  <c r="E74" i="2"/>
  <c r="D74" i="2"/>
  <c r="C75" i="2" s="1"/>
  <c r="D75" i="2" s="1"/>
  <c r="C74" i="2"/>
  <c r="L73" i="2"/>
  <c r="K73" i="2"/>
  <c r="J73" i="2"/>
  <c r="I73" i="2"/>
  <c r="H73" i="2"/>
  <c r="L72" i="2"/>
  <c r="K72" i="2"/>
  <c r="J72" i="2"/>
  <c r="I72" i="2"/>
  <c r="H72" i="2"/>
  <c r="L71" i="2"/>
  <c r="K71" i="2"/>
  <c r="J71" i="2"/>
  <c r="I71" i="2"/>
  <c r="H71" i="2"/>
  <c r="L70" i="2"/>
  <c r="K70" i="2"/>
  <c r="J70" i="2"/>
  <c r="I70" i="2"/>
  <c r="H70" i="2"/>
  <c r="L69" i="2"/>
  <c r="K69" i="2"/>
  <c r="J69" i="2"/>
  <c r="I69" i="2"/>
  <c r="H69" i="2"/>
  <c r="L68" i="2"/>
  <c r="K68" i="2"/>
  <c r="J68" i="2"/>
  <c r="I68" i="2"/>
  <c r="H68" i="2"/>
  <c r="L67" i="2"/>
  <c r="K67" i="2"/>
  <c r="J67" i="2"/>
  <c r="I67" i="2"/>
  <c r="H67" i="2"/>
  <c r="L66" i="2"/>
  <c r="K66" i="2"/>
  <c r="J66" i="2"/>
  <c r="I66" i="2"/>
  <c r="H66" i="2"/>
  <c r="L65" i="2"/>
  <c r="K65" i="2"/>
  <c r="J65" i="2"/>
  <c r="I65" i="2"/>
  <c r="H65" i="2"/>
  <c r="L64" i="2"/>
  <c r="K64" i="2"/>
  <c r="J64" i="2"/>
  <c r="I64" i="2"/>
  <c r="H64" i="2"/>
  <c r="L63" i="2"/>
  <c r="K63" i="2"/>
  <c r="J63" i="2"/>
  <c r="I63" i="2"/>
  <c r="H63" i="2"/>
  <c r="L62" i="2"/>
  <c r="K62" i="2"/>
  <c r="J62" i="2"/>
  <c r="I62" i="2"/>
  <c r="H62" i="2"/>
  <c r="L61" i="2"/>
  <c r="K61" i="2"/>
  <c r="J61" i="2"/>
  <c r="I61" i="2"/>
  <c r="H61" i="2"/>
  <c r="L60" i="2"/>
  <c r="K60" i="2"/>
  <c r="J60" i="2"/>
  <c r="I60" i="2"/>
  <c r="H60" i="2"/>
  <c r="L59" i="2"/>
  <c r="K59" i="2"/>
  <c r="J59" i="2"/>
  <c r="I59" i="2"/>
  <c r="H59" i="2"/>
  <c r="L58" i="2"/>
  <c r="K58" i="2"/>
  <c r="J58" i="2"/>
  <c r="I58" i="2"/>
  <c r="H58" i="2"/>
  <c r="L57" i="2"/>
  <c r="K57" i="2"/>
  <c r="J57" i="2"/>
  <c r="I57" i="2"/>
  <c r="H57" i="2"/>
  <c r="L56" i="2"/>
  <c r="K56" i="2"/>
  <c r="J56" i="2"/>
  <c r="I56" i="2"/>
  <c r="H56" i="2"/>
  <c r="L55" i="2"/>
  <c r="K55" i="2"/>
  <c r="J55" i="2"/>
  <c r="I55" i="2"/>
  <c r="H55" i="2"/>
  <c r="L54" i="2"/>
  <c r="K54" i="2"/>
  <c r="J54" i="2"/>
  <c r="I54" i="2"/>
  <c r="H54" i="2"/>
  <c r="L53" i="2"/>
  <c r="K53" i="2"/>
  <c r="J53" i="2"/>
  <c r="I53" i="2"/>
  <c r="H53" i="2"/>
  <c r="L52" i="2"/>
  <c r="K52" i="2"/>
  <c r="J52" i="2"/>
  <c r="I52" i="2"/>
  <c r="H52" i="2"/>
  <c r="L51" i="2"/>
  <c r="K51" i="2"/>
  <c r="J51" i="2"/>
  <c r="I51" i="2"/>
  <c r="H51" i="2"/>
  <c r="L50" i="2"/>
  <c r="K50" i="2"/>
  <c r="L49" i="2"/>
  <c r="K49" i="2"/>
  <c r="F49" i="2"/>
  <c r="E49" i="2"/>
  <c r="C49" i="2"/>
  <c r="D49" i="2" s="1"/>
  <c r="L48" i="2"/>
  <c r="K48" i="2"/>
  <c r="J48" i="2"/>
  <c r="I48" i="2"/>
  <c r="H48" i="2"/>
  <c r="L47" i="2"/>
  <c r="K47" i="2"/>
  <c r="J47" i="2"/>
  <c r="I47" i="2"/>
  <c r="H47" i="2"/>
  <c r="L46" i="2"/>
  <c r="K46" i="2"/>
  <c r="J46" i="2"/>
  <c r="I46" i="2"/>
  <c r="H46" i="2"/>
  <c r="L45" i="2"/>
  <c r="K45" i="2"/>
  <c r="J45" i="2"/>
  <c r="I45" i="2"/>
  <c r="H45" i="2"/>
  <c r="L44" i="2"/>
  <c r="K44" i="2"/>
  <c r="J44" i="2"/>
  <c r="I44" i="2"/>
  <c r="H44" i="2"/>
  <c r="L43" i="2"/>
  <c r="K43" i="2"/>
  <c r="J43" i="2"/>
  <c r="I43" i="2"/>
  <c r="H43" i="2"/>
  <c r="L42" i="2"/>
  <c r="K42" i="2"/>
  <c r="J42" i="2"/>
  <c r="I42" i="2"/>
  <c r="H42" i="2"/>
  <c r="L41" i="2"/>
  <c r="K41" i="2"/>
  <c r="J41" i="2"/>
  <c r="I41" i="2"/>
  <c r="H41" i="2"/>
  <c r="L40" i="2"/>
  <c r="K40" i="2"/>
  <c r="J40" i="2"/>
  <c r="I40" i="2"/>
  <c r="H40" i="2"/>
  <c r="L39" i="2"/>
  <c r="K39" i="2"/>
  <c r="J39" i="2"/>
  <c r="I39" i="2"/>
  <c r="H39" i="2"/>
  <c r="L38" i="2"/>
  <c r="K38" i="2"/>
  <c r="J38" i="2"/>
  <c r="I38" i="2"/>
  <c r="H38" i="2"/>
  <c r="L37" i="2"/>
  <c r="K37" i="2"/>
  <c r="L36" i="2"/>
  <c r="K36" i="2"/>
  <c r="F36" i="2"/>
  <c r="E36" i="2"/>
  <c r="C36" i="2"/>
  <c r="D36" i="2" s="1"/>
  <c r="L35" i="2"/>
  <c r="K35" i="2"/>
  <c r="J35" i="2"/>
  <c r="I35" i="2"/>
  <c r="H35" i="2"/>
  <c r="L34" i="2"/>
  <c r="K34" i="2"/>
  <c r="J34" i="2"/>
  <c r="I34" i="2"/>
  <c r="H34" i="2"/>
  <c r="L33" i="2"/>
  <c r="K33" i="2"/>
  <c r="J33" i="2"/>
  <c r="I33" i="2"/>
  <c r="H33" i="2"/>
  <c r="L32" i="2"/>
  <c r="K32" i="2"/>
  <c r="J32" i="2"/>
  <c r="I32" i="2"/>
  <c r="H32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H28" i="2"/>
  <c r="L27" i="2"/>
  <c r="K27" i="2"/>
  <c r="J27" i="2"/>
  <c r="I27" i="2"/>
  <c r="H27" i="2"/>
  <c r="L26" i="2"/>
  <c r="K26" i="2"/>
  <c r="J26" i="2"/>
  <c r="I26" i="2"/>
  <c r="H26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H22" i="2"/>
  <c r="L21" i="2"/>
  <c r="K21" i="2"/>
  <c r="J21" i="2"/>
  <c r="I21" i="2"/>
  <c r="H21" i="2"/>
  <c r="L20" i="2"/>
  <c r="K20" i="2"/>
  <c r="J20" i="2"/>
  <c r="I20" i="2"/>
  <c r="H20" i="2"/>
  <c r="L19" i="2"/>
  <c r="K19" i="2"/>
  <c r="J19" i="2"/>
  <c r="I19" i="2"/>
  <c r="H19" i="2"/>
  <c r="L18" i="2"/>
  <c r="K18" i="2"/>
  <c r="J18" i="2"/>
  <c r="I18" i="2"/>
  <c r="H18" i="2"/>
  <c r="L17" i="2"/>
  <c r="K17" i="2"/>
  <c r="J17" i="2"/>
  <c r="I17" i="2"/>
  <c r="H17" i="2"/>
  <c r="L16" i="2"/>
  <c r="K16" i="2"/>
  <c r="J16" i="2"/>
  <c r="I16" i="2"/>
  <c r="H16" i="2"/>
  <c r="L15" i="2"/>
  <c r="K15" i="2"/>
  <c r="J15" i="2"/>
  <c r="I15" i="2"/>
  <c r="H15" i="2"/>
  <c r="L14" i="2"/>
  <c r="K14" i="2"/>
  <c r="J14" i="2"/>
  <c r="I14" i="2"/>
  <c r="H14" i="2"/>
  <c r="L13" i="2"/>
  <c r="K13" i="2"/>
  <c r="J13" i="2"/>
  <c r="I13" i="2"/>
  <c r="H13" i="2"/>
  <c r="L12" i="2"/>
  <c r="K12" i="2"/>
  <c r="J12" i="2"/>
  <c r="I12" i="2"/>
  <c r="H12" i="2"/>
  <c r="L11" i="2"/>
  <c r="K11" i="2"/>
  <c r="J11" i="2"/>
  <c r="I11" i="2"/>
  <c r="H11" i="2"/>
  <c r="L10" i="2"/>
  <c r="K10" i="2"/>
  <c r="J10" i="2"/>
  <c r="I10" i="2"/>
  <c r="H10" i="2"/>
  <c r="L9" i="2"/>
  <c r="K9" i="2"/>
  <c r="J9" i="2"/>
  <c r="I9" i="2"/>
  <c r="H9" i="2"/>
  <c r="L8" i="2"/>
  <c r="K8" i="2"/>
  <c r="J8" i="2"/>
  <c r="I8" i="2"/>
  <c r="H8" i="2"/>
  <c r="L7" i="2"/>
  <c r="K7" i="2"/>
  <c r="J7" i="2"/>
  <c r="I7" i="2"/>
  <c r="H7" i="2"/>
  <c r="L6" i="2"/>
  <c r="K6" i="2"/>
  <c r="J6" i="2"/>
  <c r="I6" i="2"/>
  <c r="H6" i="2"/>
  <c r="L5" i="2"/>
  <c r="K5" i="2"/>
  <c r="J5" i="2"/>
  <c r="I5" i="2"/>
  <c r="H5" i="2"/>
  <c r="L4" i="2"/>
  <c r="K4" i="2"/>
  <c r="J4" i="2"/>
  <c r="I4" i="2"/>
  <c r="H4" i="2"/>
  <c r="Q103" i="2"/>
  <c r="Q86" i="2"/>
  <c r="Q76" i="2"/>
  <c r="H101" i="2" l="1"/>
  <c r="H150" i="2"/>
  <c r="H291" i="2"/>
  <c r="H74" i="2"/>
  <c r="H142" i="2"/>
  <c r="H49" i="2"/>
  <c r="H84" i="2"/>
  <c r="H237" i="2"/>
  <c r="H326" i="2"/>
  <c r="H176" i="2"/>
  <c r="H213" i="2"/>
  <c r="H422" i="2"/>
  <c r="H36" i="2"/>
  <c r="H121" i="2"/>
  <c r="H191" i="2"/>
  <c r="H390" i="2"/>
  <c r="H414" i="2"/>
  <c r="J191" i="2"/>
  <c r="C192" i="2"/>
  <c r="D192" i="2" s="1"/>
  <c r="I191" i="2"/>
  <c r="C423" i="2"/>
  <c r="D423" i="2" s="1"/>
  <c r="I422" i="2"/>
  <c r="J422" i="2"/>
  <c r="I75" i="2"/>
  <c r="J75" i="2"/>
  <c r="I238" i="2"/>
  <c r="J238" i="2"/>
  <c r="C391" i="2"/>
  <c r="D391" i="2" s="1"/>
  <c r="I390" i="2"/>
  <c r="J390" i="2"/>
  <c r="J36" i="2"/>
  <c r="C37" i="2"/>
  <c r="D37" i="2" s="1"/>
  <c r="I36" i="2"/>
  <c r="C50" i="2"/>
  <c r="D50" i="2" s="1"/>
  <c r="I49" i="2"/>
  <c r="J49" i="2"/>
  <c r="E75" i="2"/>
  <c r="C143" i="2"/>
  <c r="D143" i="2" s="1"/>
  <c r="I142" i="2"/>
  <c r="J142" i="2"/>
  <c r="E238" i="2"/>
  <c r="I292" i="2"/>
  <c r="J292" i="2"/>
  <c r="E50" i="2"/>
  <c r="I122" i="2"/>
  <c r="J122" i="2"/>
  <c r="J213" i="2"/>
  <c r="C214" i="2"/>
  <c r="D214" i="2" s="1"/>
  <c r="I213" i="2"/>
  <c r="F552" i="2"/>
  <c r="F546" i="2"/>
  <c r="I74" i="2"/>
  <c r="I121" i="2"/>
  <c r="I237" i="2"/>
  <c r="I291" i="2"/>
  <c r="J474" i="2"/>
  <c r="C488" i="2"/>
  <c r="D488" i="2" s="1"/>
  <c r="C542" i="2"/>
  <c r="D542" i="2" s="1"/>
  <c r="I540" i="2"/>
  <c r="J539" i="2"/>
  <c r="H537" i="2"/>
  <c r="I536" i="2"/>
  <c r="J535" i="2"/>
  <c r="H533" i="2"/>
  <c r="I532" i="2"/>
  <c r="J531" i="2"/>
  <c r="H529" i="2"/>
  <c r="I528" i="2"/>
  <c r="J527" i="2"/>
  <c r="H525" i="2"/>
  <c r="I524" i="2"/>
  <c r="J523" i="2"/>
  <c r="H521" i="2"/>
  <c r="I520" i="2"/>
  <c r="J519" i="2"/>
  <c r="H517" i="2"/>
  <c r="I516" i="2"/>
  <c r="J515" i="2"/>
  <c r="H513" i="2"/>
  <c r="I512" i="2"/>
  <c r="J511" i="2"/>
  <c r="H509" i="2"/>
  <c r="I508" i="2"/>
  <c r="J507" i="2"/>
  <c r="H505" i="2"/>
  <c r="I504" i="2"/>
  <c r="J501" i="2"/>
  <c r="H499" i="2"/>
  <c r="I498" i="2"/>
  <c r="J497" i="2"/>
  <c r="H495" i="2"/>
  <c r="I494" i="2"/>
  <c r="J493" i="2"/>
  <c r="H491" i="2"/>
  <c r="I490" i="2"/>
  <c r="J489" i="2"/>
  <c r="H485" i="2"/>
  <c r="I484" i="2"/>
  <c r="J483" i="2"/>
  <c r="H481" i="2"/>
  <c r="I480" i="2"/>
  <c r="J479" i="2"/>
  <c r="H477" i="2"/>
  <c r="I476" i="2"/>
  <c r="J475" i="2"/>
  <c r="H471" i="2"/>
  <c r="I470" i="2"/>
  <c r="J469" i="2"/>
  <c r="H467" i="2"/>
  <c r="I466" i="2"/>
  <c r="J465" i="2"/>
  <c r="H463" i="2"/>
  <c r="I462" i="2"/>
  <c r="J461" i="2"/>
  <c r="H459" i="2"/>
  <c r="I458" i="2"/>
  <c r="J457" i="2"/>
  <c r="H455" i="2"/>
  <c r="I454" i="2"/>
  <c r="J453" i="2"/>
  <c r="H539" i="2"/>
  <c r="I538" i="2"/>
  <c r="J537" i="2"/>
  <c r="H535" i="2"/>
  <c r="I534" i="2"/>
  <c r="J533" i="2"/>
  <c r="H531" i="2"/>
  <c r="I530" i="2"/>
  <c r="J529" i="2"/>
  <c r="H527" i="2"/>
  <c r="I526" i="2"/>
  <c r="J525" i="2"/>
  <c r="H523" i="2"/>
  <c r="I522" i="2"/>
  <c r="J521" i="2"/>
  <c r="H519" i="2"/>
  <c r="I518" i="2"/>
  <c r="J517" i="2"/>
  <c r="H515" i="2"/>
  <c r="I514" i="2"/>
  <c r="J513" i="2"/>
  <c r="H511" i="2"/>
  <c r="I510" i="2"/>
  <c r="J509" i="2"/>
  <c r="H507" i="2"/>
  <c r="I506" i="2"/>
  <c r="J505" i="2"/>
  <c r="H501" i="2"/>
  <c r="I500" i="2"/>
  <c r="J499" i="2"/>
  <c r="H497" i="2"/>
  <c r="I496" i="2"/>
  <c r="J495" i="2"/>
  <c r="H493" i="2"/>
  <c r="I492" i="2"/>
  <c r="J491" i="2"/>
  <c r="H489" i="2"/>
  <c r="I486" i="2"/>
  <c r="J485" i="2"/>
  <c r="H483" i="2"/>
  <c r="I482" i="2"/>
  <c r="J481" i="2"/>
  <c r="H479" i="2"/>
  <c r="I478" i="2"/>
  <c r="J477" i="2"/>
  <c r="H475" i="2"/>
  <c r="I472" i="2"/>
  <c r="J471" i="2"/>
  <c r="H469" i="2"/>
  <c r="I468" i="2"/>
  <c r="J467" i="2"/>
  <c r="H465" i="2"/>
  <c r="I464" i="2"/>
  <c r="J463" i="2"/>
  <c r="H461" i="2"/>
  <c r="I460" i="2"/>
  <c r="J459" i="2"/>
  <c r="H457" i="2"/>
  <c r="I456" i="2"/>
  <c r="I101" i="2"/>
  <c r="C102" i="2"/>
  <c r="D102" i="2" s="1"/>
  <c r="I326" i="2"/>
  <c r="C327" i="2"/>
  <c r="D327" i="2" s="1"/>
  <c r="E327" i="2" s="1"/>
  <c r="I414" i="2"/>
  <c r="C415" i="2"/>
  <c r="D415" i="2" s="1"/>
  <c r="E415" i="2" s="1"/>
  <c r="I84" i="2"/>
  <c r="C85" i="2"/>
  <c r="D85" i="2" s="1"/>
  <c r="I150" i="2"/>
  <c r="C151" i="2"/>
  <c r="D151" i="2" s="1"/>
  <c r="E151" i="2" s="1"/>
  <c r="I176" i="2"/>
  <c r="C177" i="2"/>
  <c r="D177" i="2" s="1"/>
  <c r="E177" i="2" s="1"/>
  <c r="C503" i="2"/>
  <c r="D503" i="2" s="1"/>
  <c r="I502" i="2"/>
  <c r="J502" i="2"/>
  <c r="E474" i="2"/>
  <c r="I541" i="2"/>
  <c r="C546" i="2"/>
  <c r="D546" i="2" s="1"/>
  <c r="H541" i="2" l="1"/>
  <c r="H473" i="2"/>
  <c r="H487" i="2"/>
  <c r="I542" i="2"/>
  <c r="J542" i="2"/>
  <c r="E542" i="2"/>
  <c r="J37" i="2"/>
  <c r="I37" i="2"/>
  <c r="E37" i="2"/>
  <c r="J391" i="2"/>
  <c r="I391" i="2"/>
  <c r="E391" i="2"/>
  <c r="J503" i="2"/>
  <c r="I503" i="2"/>
  <c r="J415" i="2"/>
  <c r="I415" i="2"/>
  <c r="J102" i="2"/>
  <c r="I102" i="2"/>
  <c r="H502" i="2"/>
  <c r="H545" i="2" s="1"/>
  <c r="I488" i="2"/>
  <c r="J488" i="2"/>
  <c r="E488" i="2"/>
  <c r="J143" i="2"/>
  <c r="I143" i="2"/>
  <c r="E143" i="2"/>
  <c r="B568" i="2"/>
  <c r="C547" i="2"/>
  <c r="D547" i="2" s="1"/>
  <c r="J177" i="2"/>
  <c r="I177" i="2"/>
  <c r="J85" i="2"/>
  <c r="I85" i="2"/>
  <c r="J214" i="2"/>
  <c r="I214" i="2"/>
  <c r="E214" i="2"/>
  <c r="E85" i="2"/>
  <c r="E102" i="2"/>
  <c r="J50" i="2"/>
  <c r="I50" i="2"/>
  <c r="J192" i="2"/>
  <c r="I192" i="2"/>
  <c r="E192" i="2"/>
  <c r="E503" i="2"/>
  <c r="J151" i="2"/>
  <c r="I151" i="2"/>
  <c r="J327" i="2"/>
  <c r="I327" i="2"/>
  <c r="J423" i="2"/>
  <c r="I423" i="2"/>
  <c r="E423" i="2"/>
  <c r="E546" i="2" l="1"/>
  <c r="D549" i="2" l="1"/>
  <c r="B569" i="2"/>
  <c r="B570" i="2" s="1"/>
  <c r="E547" i="2"/>
</calcChain>
</file>

<file path=xl/comments1.xml><?xml version="1.0" encoding="utf-8"?>
<comments xmlns="http://schemas.openxmlformats.org/spreadsheetml/2006/main">
  <authors>
    <author/>
  </authors>
  <commentList>
    <comment ref="Q3" authorId="0" shapeId="0">
      <text>
        <r>
          <rPr>
            <sz val="10"/>
            <color rgb="FF000000"/>
            <rFont val="Arial"/>
          </rPr>
          <t>Esta coluna é vinculada com a planilha de recebimento dos formulários (coluna "Finalizado"). Portanto, aqui somente replica a informação que é inserida lá na outra planilha.
	-Marcelo BW</t>
        </r>
      </text>
    </comment>
  </commentList>
</comments>
</file>

<file path=xl/sharedStrings.xml><?xml version="1.0" encoding="utf-8"?>
<sst xmlns="http://schemas.openxmlformats.org/spreadsheetml/2006/main" count="3542" uniqueCount="1042">
  <si>
    <t>Regiões 1 e 2 - CENTRO-OESTE - Santa Maria</t>
  </si>
  <si>
    <t>Regiões 4 e 5 - METROPOLITANA - Capão da Canoa</t>
  </si>
  <si>
    <t>Região 6 - METROPOLITANA - Taquara</t>
  </si>
  <si>
    <t>Região 7 - METROPOLITANA - Novo Hamburgo</t>
  </si>
  <si>
    <t>Região 8 - METROPOLITANA - Canoas</t>
  </si>
  <si>
    <t>Região 10 - METROPOLITANA - Porto Alegre</t>
  </si>
  <si>
    <t>SIM</t>
  </si>
  <si>
    <t>Região 11 - MISSIONEIRA - Santo Ângelo</t>
  </si>
  <si>
    <t>Região 12 - MISSIONEIRA - Cruz Alta</t>
  </si>
  <si>
    <t xml:space="preserve"> </t>
  </si>
  <si>
    <t>Região 13 - MISSIONEIRA - Ijuí</t>
  </si>
  <si>
    <t>Região 14 - MISSIONEIRA - Santa Rosa</t>
  </si>
  <si>
    <t>Regiões 15 e 20 - NORTE - Palmeira da Missões</t>
  </si>
  <si>
    <t>Região 16 - NORTE - Erechim</t>
  </si>
  <si>
    <t>Regiões 17, 18 e 19 - NORTE - Passo Fundo</t>
  </si>
  <si>
    <t>Região 21 - SUL - Pelotas</t>
  </si>
  <si>
    <t>Região 22 - SUL - Bagé</t>
  </si>
  <si>
    <t>Regiões 23, 24, 25 e 26 - SERRA - Caxias do Sul</t>
  </si>
  <si>
    <t>Região 27 - VALES - Cachoeira do Sul</t>
  </si>
  <si>
    <t>Região 28 - VALES - Santa Cruz do Sul</t>
  </si>
  <si>
    <t>Regiões 29 e 30 - VALES - Lajeado</t>
  </si>
  <si>
    <t>Lista de Municípios e Regiões</t>
  </si>
  <si>
    <r>
      <rPr>
        <b/>
        <sz val="11"/>
        <color rgb="FFFFFFFF"/>
        <rFont val="Arial"/>
      </rPr>
      <t xml:space="preserve">Municípios aderentes ao acordo de cogestão
</t>
    </r>
    <r>
      <rPr>
        <b/>
        <sz val="9"/>
        <color rgb="FFFFFFFF"/>
        <rFont val="Arial"/>
      </rPr>
      <t>(Informar Sim ou Não)</t>
    </r>
  </si>
  <si>
    <t>Site com a informação onde será divulgado o Plano Estruturado</t>
  </si>
  <si>
    <r>
      <rPr>
        <b/>
        <sz val="11"/>
        <color rgb="FFFFFFFF"/>
        <rFont val="Arial"/>
      </rPr>
      <t>Plano de Fiscalização</t>
    </r>
    <r>
      <rPr>
        <b/>
        <sz val="11"/>
        <color rgb="FFFFFFFF"/>
        <rFont val="Arial"/>
      </rPr>
      <t xml:space="preserve">
</t>
    </r>
    <r>
      <rPr>
        <b/>
        <u/>
        <sz val="8"/>
        <color rgb="FF1155CC"/>
        <rFont val="Arial"/>
      </rPr>
      <t>https://drive.google.com/drive/folders/1iEVDzSBLb1SM5Y0JzYJfwtQXJj4lnwmZ</t>
    </r>
  </si>
  <si>
    <r>
      <rPr>
        <b/>
        <sz val="11"/>
        <color rgb="FFFFFFFF"/>
        <rFont val="Arial"/>
      </rPr>
      <t xml:space="preserve">Protocolos de Cogestão
</t>
    </r>
    <r>
      <rPr>
        <b/>
        <sz val="9"/>
        <color rgb="FFFFFFFF"/>
        <rFont val="Arial"/>
      </rPr>
      <t>(Assinalar a proposta da associação de qual bandeira foi apresentado protocolo diferenciado)</t>
    </r>
  </si>
  <si>
    <t>Regiões - COVID 19</t>
  </si>
  <si>
    <t>Município</t>
  </si>
  <si>
    <t>Validação SPGG</t>
  </si>
  <si>
    <t>Validação SAAM</t>
  </si>
  <si>
    <t>Site divulgado
(Colar o site informado pelo município)</t>
  </si>
  <si>
    <r>
      <rPr>
        <b/>
        <sz val="9"/>
        <color theme="1"/>
        <rFont val="Arial"/>
      </rPr>
      <t xml:space="preserve">Plano de Fiscalização Municipal recebido
</t>
    </r>
    <r>
      <rPr>
        <sz val="8"/>
        <color theme="1"/>
        <rFont val="Arial"/>
      </rPr>
      <t>(preenchimento automático da aba "Plano de Fiscalização)</t>
    </r>
  </si>
  <si>
    <r>
      <rPr>
        <b/>
        <sz val="9"/>
        <color theme="1"/>
        <rFont val="Arial"/>
      </rPr>
      <t xml:space="preserve">Data de Recebimento do Plano
</t>
    </r>
    <r>
      <rPr>
        <sz val="8"/>
        <color theme="1"/>
        <rFont val="Arial"/>
      </rPr>
      <t>(preenchimento automático da aba "Plano de Fiscalização)</t>
    </r>
  </si>
  <si>
    <r>
      <rPr>
        <b/>
        <sz val="9"/>
        <color theme="1"/>
        <rFont val="Arial"/>
      </rPr>
      <t xml:space="preserve">Link para o Plano do Município
</t>
    </r>
    <r>
      <rPr>
        <sz val="8"/>
        <color theme="1"/>
        <rFont val="Arial"/>
      </rPr>
      <t>(preenchimento automático da aba "Plano de Fiscalização)</t>
    </r>
  </si>
  <si>
    <r>
      <rPr>
        <b/>
        <sz val="9"/>
        <color theme="1"/>
        <rFont val="Arial"/>
      </rPr>
      <t xml:space="preserve">Plano de Fiscalização Municipal
</t>
    </r>
    <r>
      <rPr>
        <b/>
        <sz val="9"/>
        <color rgb="FF0000FF"/>
        <rFont val="Arial"/>
      </rPr>
      <t xml:space="preserve">
</t>
    </r>
    <r>
      <rPr>
        <b/>
        <sz val="9"/>
        <color theme="1"/>
        <rFont val="Arial"/>
      </rPr>
      <t>*SPGG e SAAM*</t>
    </r>
  </si>
  <si>
    <r>
      <rPr>
        <b/>
        <sz val="9"/>
        <color theme="1"/>
        <rFont val="Arial"/>
      </rPr>
      <t xml:space="preserve">Plano de Fiscalização Municipal
</t>
    </r>
    <r>
      <rPr>
        <b/>
        <sz val="9"/>
        <color rgb="FF0000FF"/>
        <rFont val="Arial"/>
      </rPr>
      <t xml:space="preserve">
</t>
    </r>
    <r>
      <rPr>
        <b/>
        <sz val="9"/>
        <color theme="1"/>
        <rFont val="Arial"/>
      </rPr>
      <t>*SES*</t>
    </r>
  </si>
  <si>
    <t>Preta</t>
  </si>
  <si>
    <t>Vermelha</t>
  </si>
  <si>
    <t>Laranja</t>
  </si>
  <si>
    <t>Possui Decreto
(Controle SAAM)</t>
  </si>
  <si>
    <t>Finalizado
(Controle SAAM)</t>
  </si>
  <si>
    <t>Agudo</t>
  </si>
  <si>
    <t>sim</t>
  </si>
  <si>
    <t>https://agudo.rs.gov.br/</t>
  </si>
  <si>
    <t>Cacequi</t>
  </si>
  <si>
    <t>https://www.cacequi.rs.gov.br/</t>
  </si>
  <si>
    <t>Capão do Cipó</t>
  </si>
  <si>
    <t>https://www.capaodocipo.rs.gov.br/site</t>
  </si>
  <si>
    <t>Dilermando de Aguiar</t>
  </si>
  <si>
    <t>http://www.dilermandodeaguiar.rs.gov.br/</t>
  </si>
  <si>
    <t>Dona Francisca</t>
  </si>
  <si>
    <t>https://www.donafrancisca.rs.gov.br/home</t>
  </si>
  <si>
    <t>Faxinal do Soturno</t>
  </si>
  <si>
    <t>http://www.faxinaldosoturno.rs.gov.br/home</t>
  </si>
  <si>
    <t>Formigueiro</t>
  </si>
  <si>
    <t>https://formigueiro.rs.gov.br/</t>
  </si>
  <si>
    <t>Itaara</t>
  </si>
  <si>
    <t>não</t>
  </si>
  <si>
    <t>http://www.itaara.rs.gov.br/</t>
  </si>
  <si>
    <t>Itacurubi</t>
  </si>
  <si>
    <t>Ivorá</t>
  </si>
  <si>
    <t>https://www.ivora.rs.gov.br/home</t>
  </si>
  <si>
    <t>Jaguari</t>
  </si>
  <si>
    <t>https://jaguari.rs.gov.br/</t>
  </si>
  <si>
    <t>Jari</t>
  </si>
  <si>
    <t>http://www.jari.rs.gov.br/home</t>
  </si>
  <si>
    <t>Júlio de Castilhos</t>
  </si>
  <si>
    <t>https://www.juliodecastilhos.rs.gov.br/site/</t>
  </si>
  <si>
    <t>Mata</t>
  </si>
  <si>
    <t>http://www.mata.rs.gov.br/</t>
  </si>
  <si>
    <t>Nova Esperança do Sul</t>
  </si>
  <si>
    <t>https://www.novaesperancadosul.rs.gov.br/site</t>
  </si>
  <si>
    <t>Nova Palma</t>
  </si>
  <si>
    <t>http://www.novapalma.rs.gov.br/home</t>
  </si>
  <si>
    <t>Paraíso do Sul</t>
  </si>
  <si>
    <t>http://www.paraisodosul.rs.gov.br/pt/</t>
  </si>
  <si>
    <t>Pinhal Grande</t>
  </si>
  <si>
    <t>https://www.pinhalgrande.rs.gov.br/home</t>
  </si>
  <si>
    <t>Quevedos</t>
  </si>
  <si>
    <t>http://www.quevedos.rs.gov.br/</t>
  </si>
  <si>
    <t>Restinga Sêca</t>
  </si>
  <si>
    <t>http://www.restingaseca.rs.gov.br/home</t>
  </si>
  <si>
    <t>Santa Maria</t>
  </si>
  <si>
    <t>http://www.santamaria.rs.gov.br/</t>
  </si>
  <si>
    <t>Santiago</t>
  </si>
  <si>
    <t>https://www.santiago.rs.gov.br/</t>
  </si>
  <si>
    <t>São Francisco de Assis</t>
  </si>
  <si>
    <t>https://www.saofranciscodeassis.rs.gov.br/</t>
  </si>
  <si>
    <t>São João do Polêsine</t>
  </si>
  <si>
    <t>https://saojoaodopolesine.rs.gov.br/</t>
  </si>
  <si>
    <t>São Martinho da Serra</t>
  </si>
  <si>
    <t>http://www.saomartinhodaserra.rs.gov.br/home</t>
  </si>
  <si>
    <t>São Pedro do Sul</t>
  </si>
  <si>
    <t>https://saopedrodosul.rs.gov.br/</t>
  </si>
  <si>
    <t>São Sepé</t>
  </si>
  <si>
    <t>http://www.saosepe.rs.gov.br/</t>
  </si>
  <si>
    <t>São Vicente do Sul</t>
  </si>
  <si>
    <t>http://saovicentedosul.rs.gov.br/site/</t>
  </si>
  <si>
    <t>Silveira Martins</t>
  </si>
  <si>
    <t>https://silveiramartins.rs.gov.br/</t>
  </si>
  <si>
    <t>Toropi</t>
  </si>
  <si>
    <t>http://www.toropi.rs.gov.br/</t>
  </si>
  <si>
    <t>Unistalda</t>
  </si>
  <si>
    <t>http://www.unistalda.rs.gov.br/</t>
  </si>
  <si>
    <t>Vila Nova do Sul</t>
  </si>
  <si>
    <t>https://www.vilanovadosul.rs.gov.br/</t>
  </si>
  <si>
    <t>TOTAL DE MUNICÍPIOS</t>
  </si>
  <si>
    <t>REPRESENTAÇÃO DE 2/3</t>
  </si>
  <si>
    <t>Região 3 - CENTRO-OESTE - Uruguaiana</t>
  </si>
  <si>
    <t>Alegrete</t>
  </si>
  <si>
    <t>https://www.alegrete.rs.gov.br/</t>
  </si>
  <si>
    <t>Barra do Quaraí</t>
  </si>
  <si>
    <t>http://www.barradoquarai.rs.gov.br/</t>
  </si>
  <si>
    <t>Itaqui</t>
  </si>
  <si>
    <t>https://www.itaqui.rs.gov.br/</t>
  </si>
  <si>
    <t>Maçambará</t>
  </si>
  <si>
    <t>https://www.macambara.rs.gov.br/</t>
  </si>
  <si>
    <t>Manoel Viana</t>
  </si>
  <si>
    <t>http://www.manoelviana.rs.gov.br/novoportal/</t>
  </si>
  <si>
    <t>Quaraí</t>
  </si>
  <si>
    <t>http://www.quarai.rs.gov.br/</t>
  </si>
  <si>
    <t>Rosário do Sul</t>
  </si>
  <si>
    <t>https://www.rosariodosul.rs.gov.br/</t>
  </si>
  <si>
    <t>Santa Margarida do Sul</t>
  </si>
  <si>
    <t>http://www.santamargaridadosul.rs.gov.br/home</t>
  </si>
  <si>
    <t>Sant'ana do Livramento</t>
  </si>
  <si>
    <t>http://www.sdolivramento.com.br/prefeitura/index.php</t>
  </si>
  <si>
    <t>São Gabriel</t>
  </si>
  <si>
    <t>http://www.saogabriel.rs.gov.br/Portal/</t>
  </si>
  <si>
    <t>Uruguaiana</t>
  </si>
  <si>
    <t>https://www.uruguaiana.rs.gov.br/pmu_novo/</t>
  </si>
  <si>
    <t>Arroio do Sal</t>
  </si>
  <si>
    <t>www.arroiodosal.rs.gov.br</t>
  </si>
  <si>
    <t>Balneário Pinhal</t>
  </si>
  <si>
    <t>www.balneariopinhal.rs.gov.br</t>
  </si>
  <si>
    <t>Capão da Canoa</t>
  </si>
  <si>
    <t>www.capaodacanoa.rs.gov.br</t>
  </si>
  <si>
    <t>Capivari do Sul</t>
  </si>
  <si>
    <t>www.capivaridosul.rs.gov.br</t>
  </si>
  <si>
    <t>Caraá</t>
  </si>
  <si>
    <t>www.caraa.rs.gov.br</t>
  </si>
  <si>
    <t>Cidreira</t>
  </si>
  <si>
    <t>www.cidreira.rs.gov.br</t>
  </si>
  <si>
    <t>Dom Pedro de Alcântara</t>
  </si>
  <si>
    <t>www.dompedrodealcantara.rs.gov.br</t>
  </si>
  <si>
    <t>Imbé</t>
  </si>
  <si>
    <t>www.imbe.rs.gov.br</t>
  </si>
  <si>
    <t>Itati</t>
  </si>
  <si>
    <t>www.itati.rs.gov.br</t>
  </si>
  <si>
    <t>Mampituba</t>
  </si>
  <si>
    <t>www.mampituba.rs.gov.br</t>
  </si>
  <si>
    <t>Maquiné</t>
  </si>
  <si>
    <t>www.maquine.rs.gov.br</t>
  </si>
  <si>
    <t>Morrinhos do Sul</t>
  </si>
  <si>
    <t>www.morrinhosdosul.rs.gov.br</t>
  </si>
  <si>
    <t>Mostardas</t>
  </si>
  <si>
    <t>www.mostardas.rs.gov.br</t>
  </si>
  <si>
    <t>Osório</t>
  </si>
  <si>
    <t>www.osorio.rs.gov.br</t>
  </si>
  <si>
    <t>Palmares do Sul</t>
  </si>
  <si>
    <t>www.palmaresdosul.rs.gov.br</t>
  </si>
  <si>
    <t>Santo Antônio da Patrulha</t>
  </si>
  <si>
    <t>www.santoantoniodapatrulha.rs.gov.br</t>
  </si>
  <si>
    <t>Tavares</t>
  </si>
  <si>
    <t>www.tavares.rs.gov.br</t>
  </si>
  <si>
    <t>Terra de Areia</t>
  </si>
  <si>
    <t>www.terradeareia.rs.gov.br</t>
  </si>
  <si>
    <t>Torres</t>
  </si>
  <si>
    <t>www.torres.rs.gov.br</t>
  </si>
  <si>
    <t>Tramandaí</t>
  </si>
  <si>
    <t>www.tramandai.rs.gov.br</t>
  </si>
  <si>
    <t>Três Cachoeiras</t>
  </si>
  <si>
    <t>www.trescachoeiras.rs.gov.br</t>
  </si>
  <si>
    <t>Três Forquilhas</t>
  </si>
  <si>
    <t>www.tresforquilhas.rs.gov.br</t>
  </si>
  <si>
    <t>Xangri-lá</t>
  </si>
  <si>
    <t>www.xangrila.rs.gov.br</t>
  </si>
  <si>
    <t>Cambará do Sul</t>
  </si>
  <si>
    <t>Igrejinha</t>
  </si>
  <si>
    <t>https://www.igrejinha.rs.gov.br/</t>
  </si>
  <si>
    <t>Parobé</t>
  </si>
  <si>
    <t>https://parobe.atende.net/#!/tipo/inicial</t>
  </si>
  <si>
    <t>Riozinho</t>
  </si>
  <si>
    <t>www.pmriozinho.rs.gov.br</t>
  </si>
  <si>
    <t>Rolante</t>
  </si>
  <si>
    <t>http://rolante.rs.gov.br/</t>
  </si>
  <si>
    <t>São Francisco de Paula</t>
  </si>
  <si>
    <t>https://www.saofranciscodepaula.rs.gov.br/</t>
  </si>
  <si>
    <t>Taquara</t>
  </si>
  <si>
    <t>http://www.taquara.rs.gov.br/</t>
  </si>
  <si>
    <t>Três Coroas</t>
  </si>
  <si>
    <t>http://trescoroas.rs.gov.br/</t>
  </si>
  <si>
    <t>Araricá</t>
  </si>
  <si>
    <t>http://www.ararica.rs.gov.br/php/home.php</t>
  </si>
  <si>
    <t>Campo Bom</t>
  </si>
  <si>
    <t>https://www.campobom.rs.gov.br/</t>
  </si>
  <si>
    <t>Dois Irmãos</t>
  </si>
  <si>
    <t>https://www.doisirmaos.to.gov.br/</t>
  </si>
  <si>
    <t>Estância Velha</t>
  </si>
  <si>
    <t>http://www.estanciavelha.rs.gov.br/</t>
  </si>
  <si>
    <t>Ivoti</t>
  </si>
  <si>
    <t>http://www.ivoti.rs.gov.br/</t>
  </si>
  <si>
    <t>Lindolfo Collor</t>
  </si>
  <si>
    <t>http://www.lindolfocollor.rs.gov.br/</t>
  </si>
  <si>
    <t>Morro Reuter</t>
  </si>
  <si>
    <t>https://www.morroreuter.rs.gov.br/web/</t>
  </si>
  <si>
    <t>Nova Hartz</t>
  </si>
  <si>
    <t>http://www.pmnovahartz.com.br/</t>
  </si>
  <si>
    <t>Novo Hamburgo</t>
  </si>
  <si>
    <t>https://www.novohamburgo.rs.gov.br/</t>
  </si>
  <si>
    <t>Portão</t>
  </si>
  <si>
    <t>http://www.portao.rs.gov.br/</t>
  </si>
  <si>
    <t>Presidente Lucena</t>
  </si>
  <si>
    <t>https://www.presidentelucena.rs.gov.br/</t>
  </si>
  <si>
    <t>Santa Maria do Herval</t>
  </si>
  <si>
    <t>http://www.santamariadoherval.rs.gov.br/</t>
  </si>
  <si>
    <t>São José do Hortêncio</t>
  </si>
  <si>
    <t>http://www.saojosedohortencio.rs.gov.br/</t>
  </si>
  <si>
    <t>São Leopoldo</t>
  </si>
  <si>
    <t>www.saoleopoldo.rs.gov.br</t>
  </si>
  <si>
    <t>Sapiranga</t>
  </si>
  <si>
    <t>http://www.sapiranga.rs.gov.br/</t>
  </si>
  <si>
    <t>Barão</t>
  </si>
  <si>
    <t>https://www.barao.rs.gov.br/</t>
  </si>
  <si>
    <t>Brochier</t>
  </si>
  <si>
    <t>https://www.brochier.rs.gov.br/covid-19</t>
  </si>
  <si>
    <t>Canoas</t>
  </si>
  <si>
    <t>https://www.canoas.rs.gov.br/novocoronavirus/</t>
  </si>
  <si>
    <t>Capela de Santana</t>
  </si>
  <si>
    <t>Esteio</t>
  </si>
  <si>
    <r>
      <rPr>
        <u/>
        <sz val="10"/>
        <color rgb="FF1155CC"/>
        <rFont val="Arial"/>
      </rPr>
      <t>http://covid.esteio.rs.gov.br/</t>
    </r>
    <r>
      <rPr>
        <sz val="10"/>
        <color rgb="FF000000"/>
        <rFont val="Arial"/>
      </rPr>
      <t xml:space="preserve"> ; </t>
    </r>
    <r>
      <rPr>
        <u/>
        <sz val="10"/>
        <color rgb="FF1155CC"/>
        <rFont val="Arial"/>
      </rPr>
      <t>http://esteio.rs.gov.br/</t>
    </r>
  </si>
  <si>
    <t>Harmonia</t>
  </si>
  <si>
    <t>https://www.harmonia.rs.gov.br/web/</t>
  </si>
  <si>
    <t>Maratá</t>
  </si>
  <si>
    <t>https://www.marata.rs.gov.br/</t>
  </si>
  <si>
    <t>Montenegro</t>
  </si>
  <si>
    <t>http://www.montenegro.rs.gov.br/</t>
  </si>
  <si>
    <t>Nova Santa Rita</t>
  </si>
  <si>
    <t>Pareci Novo</t>
  </si>
  <si>
    <t>http://www.parecinovo.rs.gov.br/</t>
  </si>
  <si>
    <t>Salvador do Sul</t>
  </si>
  <si>
    <t>https://www.salvadordosul.rs.gov.br/</t>
  </si>
  <si>
    <t>São José do Sul</t>
  </si>
  <si>
    <t>https://www.saojosedosul.rs.gov.br/web/</t>
  </si>
  <si>
    <t>São Pedro da Serra</t>
  </si>
  <si>
    <t>http://www.saopedrodaserra.rs.gov.br/</t>
  </si>
  <si>
    <t>São Sebastião do Caí</t>
  </si>
  <si>
    <t>http://www.saosebastiaodocai.rs.gov.br/site/</t>
  </si>
  <si>
    <t>Sapucaia do Sul</t>
  </si>
  <si>
    <t>Tabaí</t>
  </si>
  <si>
    <t>http://www.tabai.rs.gov.br/</t>
  </si>
  <si>
    <t>Triunfo</t>
  </si>
  <si>
    <t>https://www.triunfo.rs.gov.br/</t>
  </si>
  <si>
    <t>Tupandi</t>
  </si>
  <si>
    <t>http://www.tupandi.rs.gov.br/web/</t>
  </si>
  <si>
    <t>Região 9 - METROPOLITANA - Guaíba</t>
  </si>
  <si>
    <t>Arambaré</t>
  </si>
  <si>
    <t>http://www.arambare.rs.gov.br/</t>
  </si>
  <si>
    <t>Arroio dos Ratos</t>
  </si>
  <si>
    <t>http://arroiodosratos.rs.gov.br/</t>
  </si>
  <si>
    <t>Barão do Triunfo</t>
  </si>
  <si>
    <t>https://baraodotriunfo.rs.gov.br/site/</t>
  </si>
  <si>
    <t>Barra do Ribeiro</t>
  </si>
  <si>
    <t>http://www.barradoribeiro.rs.gov.br/</t>
  </si>
  <si>
    <t>Butiá</t>
  </si>
  <si>
    <t>https://www.butia.rs.gov.br/</t>
  </si>
  <si>
    <t>Camaquã</t>
  </si>
  <si>
    <t>https://www.camaqua.rs.gov.br/</t>
  </si>
  <si>
    <t>Cerro Grande do Sul</t>
  </si>
  <si>
    <t>http://www.cerrograndedosul.rs.gov.br/</t>
  </si>
  <si>
    <t>Charqueadas</t>
  </si>
  <si>
    <t>https://www.charqueadas.rs.gov.br/</t>
  </si>
  <si>
    <t>Chuvisca</t>
  </si>
  <si>
    <t>https://www.chuvisca.rs.gov.br/</t>
  </si>
  <si>
    <t>Dom Feliciano</t>
  </si>
  <si>
    <t>https://www.domfeliciano.rs.gov.br/</t>
  </si>
  <si>
    <t>Eldorado do Sul</t>
  </si>
  <si>
    <t>https://www.eldorado.rs.gov.br/</t>
  </si>
  <si>
    <t>General Câmara</t>
  </si>
  <si>
    <t>https://www.generalcamara.rs.gov.br/</t>
  </si>
  <si>
    <t>Guaíba</t>
  </si>
  <si>
    <t>https://guaiba.atende.net/</t>
  </si>
  <si>
    <t>Mariana Pimentel</t>
  </si>
  <si>
    <t>https://www.marianapimentel.rs.gov.br/</t>
  </si>
  <si>
    <t>Minas do Leão</t>
  </si>
  <si>
    <t>http://www.minasdoleao.rs.gov.br/</t>
  </si>
  <si>
    <t>São Jerônimo</t>
  </si>
  <si>
    <t>https://www.saojeronimo.rs.gov.br/</t>
  </si>
  <si>
    <t>Sentinela do Sul</t>
  </si>
  <si>
    <t>https://www.sentineladosul.rs.gov.br/</t>
  </si>
  <si>
    <t>Sertão Santana</t>
  </si>
  <si>
    <t>http://sertaosantana-rs.com.br/</t>
  </si>
  <si>
    <t>Tapes</t>
  </si>
  <si>
    <t>http://www.tapes.rs.gov.br/</t>
  </si>
  <si>
    <t>Alvorada</t>
  </si>
  <si>
    <t>https://www.alvorada.rs.gov.br/</t>
  </si>
  <si>
    <t>Cachoeirinha</t>
  </si>
  <si>
    <t>http://www.cachoeirinha.rs.gov.br/portal/</t>
  </si>
  <si>
    <t>Glorinha</t>
  </si>
  <si>
    <t>http://www.glorinha.rs.gov.br/gov/</t>
  </si>
  <si>
    <t>Gravataí</t>
  </si>
  <si>
    <t>http://servicos.gravatai.rs.gov.br/covid/</t>
  </si>
  <si>
    <t>Porto Alegre</t>
  </si>
  <si>
    <t>https://prefeitura.poa.br/coronavirus</t>
  </si>
  <si>
    <t>Viamão</t>
  </si>
  <si>
    <t>https://www.viamao.rs.gov.br/</t>
  </si>
  <si>
    <t>Bossoroca</t>
  </si>
  <si>
    <t>https://www.bossoroca.rs.gov.br/</t>
  </si>
  <si>
    <t>Caibaté</t>
  </si>
  <si>
    <t>https://www.caibate.rs.gov.br/</t>
  </si>
  <si>
    <t>Cerro Largo</t>
  </si>
  <si>
    <t>https://www.cerrolargo.rs.gov.br/</t>
  </si>
  <si>
    <t>Dezesseis de Novembro</t>
  </si>
  <si>
    <t>https://www.dezesseisdenovembro.rs.gov.br/</t>
  </si>
  <si>
    <t>Entre-Ijuís</t>
  </si>
  <si>
    <t>http://entreijuis.rs.gov.br/</t>
  </si>
  <si>
    <t>Eugênio de Castro</t>
  </si>
  <si>
    <t>http://pmeuca.com.br/</t>
  </si>
  <si>
    <t>Garruchos</t>
  </si>
  <si>
    <t>https://www.garruchos.rs.gov.br/</t>
  </si>
  <si>
    <t>Guarani das Missões</t>
  </si>
  <si>
    <t>https://www.guaranidasmissoes.rs.gov.br/</t>
  </si>
  <si>
    <t>Mato Queimado</t>
  </si>
  <si>
    <t>https://www.matoqueimado-rs.com.br/</t>
  </si>
  <si>
    <t>Pirapó</t>
  </si>
  <si>
    <t>https://www.pirapo.rs.gov.br/</t>
  </si>
  <si>
    <t>Porto Xavier</t>
  </si>
  <si>
    <t>https://www.portoxavier.rs.gov.br/</t>
  </si>
  <si>
    <t>Rolador</t>
  </si>
  <si>
    <t>https://www.rolador.rs.gov.br/</t>
  </si>
  <si>
    <t>Roque Gonzales</t>
  </si>
  <si>
    <t>https://www.roquegonzales.rs.gov.br/</t>
  </si>
  <si>
    <t>Salvador das Missões</t>
  </si>
  <si>
    <t>http://salvadordasmissoes.rs.gov.br/</t>
  </si>
  <si>
    <t>Santo Ângelo</t>
  </si>
  <si>
    <t>https://www.santoangelo.rs.gov.br/</t>
  </si>
  <si>
    <t>Santo Antônio das Missões</t>
  </si>
  <si>
    <t>https://www.santoantoniodasmissoes.rs.gov.br/</t>
  </si>
  <si>
    <t>São Borja</t>
  </si>
  <si>
    <t>https://www.saoborja.rs.gov.br/</t>
  </si>
  <si>
    <t>São Luiz Gonzaga</t>
  </si>
  <si>
    <t>https://www.saoluizgonzaga.rs.gov.br/</t>
  </si>
  <si>
    <t>São Miguel das Missões</t>
  </si>
  <si>
    <t>https://www.saomiguel-rs.com.br/</t>
  </si>
  <si>
    <t>São Nicolau</t>
  </si>
  <si>
    <t>https://www.saonicolau.rs.gov.br/</t>
  </si>
  <si>
    <t>São Pedro do Butiá</t>
  </si>
  <si>
    <t>https://www.saopedrodobutia.rs.gov.br/</t>
  </si>
  <si>
    <t>Sete de Setembro</t>
  </si>
  <si>
    <t>https://www.setedesetembro.rs.gov.br/</t>
  </si>
  <si>
    <t>Ubiretama</t>
  </si>
  <si>
    <t>https://www.ubiretama.rs.gov.br/</t>
  </si>
  <si>
    <t>Vitória das Missões</t>
  </si>
  <si>
    <t>http://www.pmvm.rs.gov.br/</t>
  </si>
  <si>
    <t>Boa Vista do Cadeado</t>
  </si>
  <si>
    <t>https://boavistadocadeado.rs.gov.br</t>
  </si>
  <si>
    <t>Boa Vista do Incra</t>
  </si>
  <si>
    <t>https://www.boavistadoincra.rs.gov.br</t>
  </si>
  <si>
    <t>Colorado</t>
  </si>
  <si>
    <t>https://www.colorado.rs.gov.br</t>
  </si>
  <si>
    <t>Cruz Alta</t>
  </si>
  <si>
    <t>https://cruzalta.atende.net/#!/tipo/inicial</t>
  </si>
  <si>
    <t>Fortaleza dos Valos</t>
  </si>
  <si>
    <t>https://www.pmfv.rs.gov.br</t>
  </si>
  <si>
    <t>Ibirubá</t>
  </si>
  <si>
    <t>https://www.ibiruba.rs.gov.br</t>
  </si>
  <si>
    <t>Jacuizinho</t>
  </si>
  <si>
    <t>https://www.jacuizinho.rs.gov.br</t>
  </si>
  <si>
    <t>Quinze de Novembro</t>
  </si>
  <si>
    <t>https://quinzedenovembro.rs.gov.br</t>
  </si>
  <si>
    <t>Saldanha Marinho</t>
  </si>
  <si>
    <t>https://saldanhamarinho.rs.gov.br</t>
  </si>
  <si>
    <t>Salto do Jacuí</t>
  </si>
  <si>
    <t>https://saltodojacui.rs.gov.br</t>
  </si>
  <si>
    <t>Santa Bárbara do Sul</t>
  </si>
  <si>
    <t>https://santabarbaradosul.rs.gov.br</t>
  </si>
  <si>
    <t>Selbach</t>
  </si>
  <si>
    <t>https://selbach.rs.gov.br</t>
  </si>
  <si>
    <t>Tupanciretã</t>
  </si>
  <si>
    <t>https://tupancireta.rs.gov.br</t>
  </si>
  <si>
    <t>Ajuricaba</t>
  </si>
  <si>
    <t>https://www.ajuricaba.rs.gov.br/</t>
  </si>
  <si>
    <t>Augusto Pestana</t>
  </si>
  <si>
    <t>https://www.augustopestana.rs.gov.br/</t>
  </si>
  <si>
    <t>Bozano</t>
  </si>
  <si>
    <t>http://www.bozano.rs.gov.br/</t>
  </si>
  <si>
    <t>Campo Novo</t>
  </si>
  <si>
    <t>http://camponovo.rs.gov.br/</t>
  </si>
  <si>
    <t>Catuípe</t>
  </si>
  <si>
    <t>http://www.catuipe.rs.gov.br/</t>
  </si>
  <si>
    <t>Chiapetta</t>
  </si>
  <si>
    <t>http://chiapetta.rs.gov.br/</t>
  </si>
  <si>
    <t>Condor</t>
  </si>
  <si>
    <t>http://www.condor.rs.gov.br/</t>
  </si>
  <si>
    <t>Coronel Barros</t>
  </si>
  <si>
    <t>https://www.coronelbarros.rs.gov.br/</t>
  </si>
  <si>
    <t>Crissiumal</t>
  </si>
  <si>
    <t>http://crissiumal-rs3.hospedagemdesites.ws/Site/index.php</t>
  </si>
  <si>
    <t>Humaitá</t>
  </si>
  <si>
    <t>https://humaita.rs.gov.br/</t>
  </si>
  <si>
    <t>Ijuí</t>
  </si>
  <si>
    <t>https://www.ijui.rs.gov.br/</t>
  </si>
  <si>
    <t>Inhacorá</t>
  </si>
  <si>
    <t>http://www.inhacora.rs.gov.br/</t>
  </si>
  <si>
    <t>Jóia</t>
  </si>
  <si>
    <t>https://www.joia.rs.gov.br/</t>
  </si>
  <si>
    <t>Nova Ramada</t>
  </si>
  <si>
    <t>http://www.novaramada.rs.gov.br/</t>
  </si>
  <si>
    <t>Panambi</t>
  </si>
  <si>
    <t>https://panambi.atende.net/#!/tipo/servico/destaque/1/bloqueiascroll/1</t>
  </si>
  <si>
    <t>Pejuçara</t>
  </si>
  <si>
    <t>https://www.pejucara.rs.gov.br/</t>
  </si>
  <si>
    <t>Santo Augusto</t>
  </si>
  <si>
    <t>http://santoaugusto.rs.gov.br/</t>
  </si>
  <si>
    <t>São Martinho</t>
  </si>
  <si>
    <t>https://www.saomartinho.rs.gov.br/site</t>
  </si>
  <si>
    <t>São Valério do Sul</t>
  </si>
  <si>
    <t>https://www.saovaleriodosul.rs.gov.br/site</t>
  </si>
  <si>
    <t>Sede Nova</t>
  </si>
  <si>
    <t>https://www.sedenova.rs.gov.br/site</t>
  </si>
  <si>
    <t>Alecrim</t>
  </si>
  <si>
    <t>https://www.alecrim.rs.gov.br</t>
  </si>
  <si>
    <t>Alegria</t>
  </si>
  <si>
    <t>Boa Vista do Buricá</t>
  </si>
  <si>
    <t>https://boavistadoburica.rs.gov.br/site/noticias/administraca o/56950-plano-estruturado-de-prevencao-e--enfrentamento a-epidemia-do-novo-coronavirus</t>
  </si>
  <si>
    <t>Campina das Missões</t>
  </si>
  <si>
    <t>https://campinadasmissoes.rs.gov.br/site/noticias/administra cao/56900-plano-estruturado-de-prevencao-eenfrentamento-a-epidemia-do-novo-coronavirus- %E2%80%93-covid-19-amufron</t>
  </si>
  <si>
    <t>Cândido Godói</t>
  </si>
  <si>
    <t>https://candidogodoi.rs.gov.br/site/ConteudosDiversos?pagin a=1&amp;tipo=32&amp;busca=</t>
  </si>
  <si>
    <t>Doutor Maurício Cardoso</t>
  </si>
  <si>
    <t>https://www.pdrmcard.com.br</t>
  </si>
  <si>
    <t>Giruá</t>
  </si>
  <si>
    <t>https://www.girua.rs.gov.br/site/leis/80185-decr</t>
  </si>
  <si>
    <t>Horizontina</t>
  </si>
  <si>
    <t>https://horizontina.atende.net</t>
  </si>
  <si>
    <t>Independência</t>
  </si>
  <si>
    <t>https://www.independencia.rs.gov.br</t>
  </si>
  <si>
    <t>Nova Candelária</t>
  </si>
  <si>
    <t>https://www.novacandelaria.rs.gov.br/site/leis/80198-plan</t>
  </si>
  <si>
    <t>Novo Machado</t>
  </si>
  <si>
    <t>https://www.novomachado.rs.gov.br/site/noticias/covid--- 19/56910-plano-estruturado-de-prevencao-e-enfrentamento a-epidemia-do-novo-coronavirus</t>
  </si>
  <si>
    <t>Porto Lucena</t>
  </si>
  <si>
    <t>https://portolucena.rs.gov.br/site/noticias/administracao/569 04-amufron-publica-plano-de-prevencao-e-enfrentamento ao-coronavirus</t>
  </si>
  <si>
    <t>Porto Mauá</t>
  </si>
  <si>
    <t>Porto Vera Cruz</t>
  </si>
  <si>
    <t>http://bit.ly/PlanoEpidemia</t>
  </si>
  <si>
    <t>Santa Rosa</t>
  </si>
  <si>
    <t>http://www.fumssar.com.br</t>
  </si>
  <si>
    <t>Santo Cristo</t>
  </si>
  <si>
    <t>https://www.santocristo.rs.gov.br/site/leis/80199-dispoe sobre-a-adocao-e-implantacao-do-programa-de-prevencao-e enfrentamento-a-pandemia-conforme-pr</t>
  </si>
  <si>
    <t>São José do Inhacorá</t>
  </si>
  <si>
    <t>https://www.saojosedoinhacora.rs.gov.br/site/editais</t>
  </si>
  <si>
    <t>São Paulo das Missões</t>
  </si>
  <si>
    <t>https://sitearquivos.s3-us-west</t>
  </si>
  <si>
    <t>Senador Salgado Filho</t>
  </si>
  <si>
    <t>2.amazonaws.com/210/Conteudos/3307/7md7kgw9p4frle2t ww5l_AMUFRON%20-</t>
  </si>
  <si>
    <t>Três de Maio</t>
  </si>
  <si>
    <t>%20PLANO%20revis%C3%A3o%20mar%C3%A7o%202021%20 assinado%20(1).pdf</t>
  </si>
  <si>
    <t>Tucunduva</t>
  </si>
  <si>
    <t>Tuparendi</t>
  </si>
  <si>
    <t>https://www.tuparendi.rs.gov.br//site/conteudosdiversos/11 60-plan</t>
  </si>
  <si>
    <t>Alpestre</t>
  </si>
  <si>
    <t>https://www.alpestre.rs.gov.br/</t>
  </si>
  <si>
    <t>Ametista do Sul</t>
  </si>
  <si>
    <t>https://ametistadosul.rs.gov.br/</t>
  </si>
  <si>
    <t>Barra do Guarita</t>
  </si>
  <si>
    <t>https://www.barradoguarita.rs.gov.br/</t>
  </si>
  <si>
    <t>Barra Funda</t>
  </si>
  <si>
    <t>https://www.barrafunda.rs.gov.br/</t>
  </si>
  <si>
    <t>Boa Vista das Missões</t>
  </si>
  <si>
    <t>https://www.boavistadasmissoes.rs.gov.br/</t>
  </si>
  <si>
    <t>Bom Progresso</t>
  </si>
  <si>
    <t>https://bomprogresso.rs.gov.br/</t>
  </si>
  <si>
    <t>Braga</t>
  </si>
  <si>
    <t>https://www.braga.rs.gov.br/site</t>
  </si>
  <si>
    <t>Caiçara</t>
  </si>
  <si>
    <t>https://caicara.rs.gov.br/</t>
  </si>
  <si>
    <t>Cerro Grande</t>
  </si>
  <si>
    <t>https://cerrogrande.rs.gov.br/site/</t>
  </si>
  <si>
    <t>Chapada</t>
  </si>
  <si>
    <t>https://www.chapada.rs.gov.br/</t>
  </si>
  <si>
    <t>Constantina</t>
  </si>
  <si>
    <t>https://www.constantina.rs.gov.br/</t>
  </si>
  <si>
    <t>Coronel Bicaco</t>
  </si>
  <si>
    <t>https://coronelbicaco.atende.net/</t>
  </si>
  <si>
    <t>Cristal do Sul</t>
  </si>
  <si>
    <t>https://cristaldosul.atende.net/#!/tipo/inicial</t>
  </si>
  <si>
    <t>Derrubadas</t>
  </si>
  <si>
    <t>https://derrubadas-rs.com.br/site/</t>
  </si>
  <si>
    <t>Dois Irmãos das Missões</t>
  </si>
  <si>
    <t>http://www.doisirmaosdasmissoes.rs.gov.br/</t>
  </si>
  <si>
    <t>Engenho Velho</t>
  </si>
  <si>
    <t>http://www.engenhovelho.rs.gov.br/</t>
  </si>
  <si>
    <t>Erval Seco</t>
  </si>
  <si>
    <t>https://www.ervalseco.rs.gov.br/</t>
  </si>
  <si>
    <t>Esperança do Sul</t>
  </si>
  <si>
    <t>https://www.esperancadosul.rs.gov.br/</t>
  </si>
  <si>
    <t>Frederico Westphalen</t>
  </si>
  <si>
    <t>https://www.fredericowestphalen-rs.com.br/</t>
  </si>
  <si>
    <t>Gramado dos Loureiros</t>
  </si>
  <si>
    <t>https://www.gramadodosloureiros.rs.gov.br/</t>
  </si>
  <si>
    <t>Iraí</t>
  </si>
  <si>
    <t>http://www.irai.rs.gov.br/</t>
  </si>
  <si>
    <t>Jaboticaba</t>
  </si>
  <si>
    <t>https://jaboticaba.atende.net/</t>
  </si>
  <si>
    <t>Lajeado do Bugre</t>
  </si>
  <si>
    <t>http://lajeadodobugre.rs.gov.br/</t>
  </si>
  <si>
    <t>Liberato Salzano</t>
  </si>
  <si>
    <t>https://www.liberatosalzano.rs.gov.br/</t>
  </si>
  <si>
    <t>Miraguaí</t>
  </si>
  <si>
    <t>http://www.miraguai.rs.gov.br/</t>
  </si>
  <si>
    <t>Nova Boa Vista</t>
  </si>
  <si>
    <t>https://novaboavista.rs.gov.br/pt_BR</t>
  </si>
  <si>
    <t>Novo Barreiro</t>
  </si>
  <si>
    <t>http://www.novobarreiro.rs.gov.br/portal/</t>
  </si>
  <si>
    <t>Novo Tiradentes</t>
  </si>
  <si>
    <t>http://www.novotiradentesrs.com.br/site/</t>
  </si>
  <si>
    <t>Novo Xingu</t>
  </si>
  <si>
    <t>https://www.novoxingu.rs.gov.br/</t>
  </si>
  <si>
    <t>Palmeira das Missões</t>
  </si>
  <si>
    <t>https://www.palmeiradasmissoes-rs.com.br/</t>
  </si>
  <si>
    <t>Palmitinho</t>
  </si>
  <si>
    <t>https://palmitinho.atende.net</t>
  </si>
  <si>
    <t>Pinhal</t>
  </si>
  <si>
    <t>https://www.pinhal.rs.gov.br/</t>
  </si>
  <si>
    <t>Pinheirinho do Vale</t>
  </si>
  <si>
    <t>https://www.pinheirinhodovale.rs.gov.br/</t>
  </si>
  <si>
    <t>Planalto</t>
  </si>
  <si>
    <t>https://www.planalto.rs.gov.br/</t>
  </si>
  <si>
    <t>Redentora</t>
  </si>
  <si>
    <t>https://www.redentora.rs.gov.br/site</t>
  </si>
  <si>
    <t>Rodeio Bonito</t>
  </si>
  <si>
    <t>https://www.rodeiobonito.rs.gov.br/</t>
  </si>
  <si>
    <t>Ronda Alta</t>
  </si>
  <si>
    <t>https://www.rondaalta.rs.gov.br/site</t>
  </si>
  <si>
    <t>Rondinha</t>
  </si>
  <si>
    <t>https://www.rondinha.rs.gov.br/</t>
  </si>
  <si>
    <t>Sagrada Família</t>
  </si>
  <si>
    <t>https://www.sagradafamilia.rs.gov.br/</t>
  </si>
  <si>
    <t>São José das Missões</t>
  </si>
  <si>
    <t>https://www.saojosedasmissoes.rs.gov.br/</t>
  </si>
  <si>
    <t>São Pedro das Missões</t>
  </si>
  <si>
    <t>https://www.saopedrodasmissoes.rs.gov.br/</t>
  </si>
  <si>
    <t>Sarandi</t>
  </si>
  <si>
    <t>http://www.sarandi.pr.gov.br/web/</t>
  </si>
  <si>
    <t>Seberi</t>
  </si>
  <si>
    <t>http://www.pmseberi.com.br/portal/</t>
  </si>
  <si>
    <t>Taquaruçu do Sul</t>
  </si>
  <si>
    <t>https://www.taquarucudosulrs.com.br/</t>
  </si>
  <si>
    <t>Tenente Portela</t>
  </si>
  <si>
    <t>https://www.tenenteportela.rs.gov.br/</t>
  </si>
  <si>
    <t>Tiradentes do Sul</t>
  </si>
  <si>
    <t>https://www.tiradentesdosul.rs.gov.br/site</t>
  </si>
  <si>
    <t>Três Palmeiras</t>
  </si>
  <si>
    <t>https://www.trespalmeiras.rs.gov.br/</t>
  </si>
  <si>
    <t>Três Passos</t>
  </si>
  <si>
    <t>http://www.trespassos-rs.com.br/</t>
  </si>
  <si>
    <t>Trindade do Sul</t>
  </si>
  <si>
    <t>https://www.trindadedosul.rs.gov.br/</t>
  </si>
  <si>
    <t>Vicente Dutra</t>
  </si>
  <si>
    <t>https://www.vicentedutra.rs.gov.br/</t>
  </si>
  <si>
    <t>Vista Alegre</t>
  </si>
  <si>
    <t>https://www.pmvistaalegre.com.br/</t>
  </si>
  <si>
    <t>Vista Gaúcha</t>
  </si>
  <si>
    <t>http://www.vistagaucha-rs.com.br/site/index.php</t>
  </si>
  <si>
    <t>Aratiba</t>
  </si>
  <si>
    <t>www.pmaratiba.com.br</t>
  </si>
  <si>
    <t>Áurea</t>
  </si>
  <si>
    <t>www.aurea.rs.gov.br</t>
  </si>
  <si>
    <t>Barão de Cotegipe</t>
  </si>
  <si>
    <t>www.baraodecotegipe.rs.gov.br</t>
  </si>
  <si>
    <t>Barra do Rio Azul</t>
  </si>
  <si>
    <t>www.barradorioazul.rs.gov.br</t>
  </si>
  <si>
    <t>Benjamin Constant do Sul</t>
  </si>
  <si>
    <t>www.benjaminconstantdosul.rs.gov.br</t>
  </si>
  <si>
    <t>Campinas do Sul</t>
  </si>
  <si>
    <t>www.campinasdosul.rs.gov.br</t>
  </si>
  <si>
    <t>Carlos Gomes</t>
  </si>
  <si>
    <t>www.carlosgomes.rs.gov.br</t>
  </si>
  <si>
    <t>Centenário</t>
  </si>
  <si>
    <t>www.centenario.rs.gov.br</t>
  </si>
  <si>
    <t>Charrua</t>
  </si>
  <si>
    <t>www.charrua.rs.gov.br</t>
  </si>
  <si>
    <t>Cruzaltense</t>
  </si>
  <si>
    <t>www.cruzaltense.rs.gov.br</t>
  </si>
  <si>
    <t>Entre Rios do Sul</t>
  </si>
  <si>
    <t>www.entreriosdosul.rs.gov.br</t>
  </si>
  <si>
    <t>Erebango</t>
  </si>
  <si>
    <t>www.erebango.rs.gov.br</t>
  </si>
  <si>
    <t>Erechim</t>
  </si>
  <si>
    <t>www.pmerechim.rs.gov.br</t>
  </si>
  <si>
    <t>Erval Grande</t>
  </si>
  <si>
    <t>www.ervalgrande.rs.gov.br</t>
  </si>
  <si>
    <t>Estação</t>
  </si>
  <si>
    <t>www.pmestacao.com.br</t>
  </si>
  <si>
    <t>Faxinalzinho</t>
  </si>
  <si>
    <t>www.faxinalzinho.rs.gov.br</t>
  </si>
  <si>
    <t>Floriano Peixoto</t>
  </si>
  <si>
    <t>www.florianopeixoto.rs.gov.br</t>
  </si>
  <si>
    <t>Gaurama</t>
  </si>
  <si>
    <t>www.gaurama.rs.gov.br</t>
  </si>
  <si>
    <t>Getúlio Vargas</t>
  </si>
  <si>
    <t>www.pmgv.rs.gov.br</t>
  </si>
  <si>
    <t>Ipiranga do Sul</t>
  </si>
  <si>
    <t>www.ipirangadosul.rs.gov.br</t>
  </si>
  <si>
    <t>Itatiba do Sul</t>
  </si>
  <si>
    <t>www.itatibadosul.rs.gov.br</t>
  </si>
  <si>
    <t>Jacutinga</t>
  </si>
  <si>
    <t>www.jacutinga.rs.gov.br</t>
  </si>
  <si>
    <t>Marcelino Ramos</t>
  </si>
  <si>
    <t>www.marcelinoramos.rs.gov.br</t>
  </si>
  <si>
    <t>Mariano Moro</t>
  </si>
  <si>
    <t>www.pmmarianomoro.com.br</t>
  </si>
  <si>
    <t>Nonoai</t>
  </si>
  <si>
    <t>Paulo Bento</t>
  </si>
  <si>
    <t>www.paulobento.rs.gov.br</t>
  </si>
  <si>
    <t>Ponte Preta</t>
  </si>
  <si>
    <t>www.pontepreta.rs.gov.br</t>
  </si>
  <si>
    <t>Quatro Irmãos</t>
  </si>
  <si>
    <t>www.quatroirmaos.rs.gov.br</t>
  </si>
  <si>
    <t>Rio dos Índios</t>
  </si>
  <si>
    <t>https://www.riodosindios.rs.gov.br/</t>
  </si>
  <si>
    <t>São Valentim</t>
  </si>
  <si>
    <t>www.saovalentim.rs.gov.br</t>
  </si>
  <si>
    <t>Severiano de Almeida</t>
  </si>
  <si>
    <t>www.severianodealmeida.rs.gov.br</t>
  </si>
  <si>
    <t>Três Arroios</t>
  </si>
  <si>
    <t>www.pmtresarroios.com.br</t>
  </si>
  <si>
    <t>Viadutos</t>
  </si>
  <si>
    <t>www.viadutos.rs.gov.br</t>
  </si>
  <si>
    <t>Água Santa</t>
  </si>
  <si>
    <t>https://www.aguasantars.com.br/</t>
  </si>
  <si>
    <t>Almirante Tamandaré do Sul</t>
  </si>
  <si>
    <t>https://almirantetamandaredosul.rs.gov.br/</t>
  </si>
  <si>
    <t>Alto Alegre</t>
  </si>
  <si>
    <t>https://altoalegre.rs.gov.br/</t>
  </si>
  <si>
    <t>André da Rocha</t>
  </si>
  <si>
    <t>https://andredarocha.rs.gov.br/</t>
  </si>
  <si>
    <t>Arvorezinha</t>
  </si>
  <si>
    <t>http://www.arvorezinhars.com.br/</t>
  </si>
  <si>
    <t>Barracão</t>
  </si>
  <si>
    <t>http://www.barracao.rs.gov.br/</t>
  </si>
  <si>
    <t>Barros Cassal</t>
  </si>
  <si>
    <t>https://www.barroscassal.rs.gov.br/</t>
  </si>
  <si>
    <t>Cacique Doble</t>
  </si>
  <si>
    <t>https://www.caciquedoble.rs.gov.br/</t>
  </si>
  <si>
    <t>Camargo</t>
  </si>
  <si>
    <t>http://www.pmcamargo.com.br/</t>
  </si>
  <si>
    <t>Campos Borges</t>
  </si>
  <si>
    <t>https://www.camposborges.rs.gov.br/</t>
  </si>
  <si>
    <t>Capão Bonito do Sul</t>
  </si>
  <si>
    <t>http://www.capaobonitodosul.rs.gov.br/</t>
  </si>
  <si>
    <t>Carazinho</t>
  </si>
  <si>
    <t>https://www.carazinho.rs.gov.br/</t>
  </si>
  <si>
    <t>Casca</t>
  </si>
  <si>
    <t>http://www.casca.rs.gov.br/</t>
  </si>
  <si>
    <t>Caseiros</t>
  </si>
  <si>
    <t>https://www.caseiros.rs.gov.br/</t>
  </si>
  <si>
    <t>Ciríaco</t>
  </si>
  <si>
    <t>http://www.ciriaco.rs.gov.br/</t>
  </si>
  <si>
    <t>Coqueiros do Sul</t>
  </si>
  <si>
    <t>http://www.coqueirosul.com.br/site/</t>
  </si>
  <si>
    <t>Coxilha</t>
  </si>
  <si>
    <t>https://www.pmcoxilha.rs.gov.br/</t>
  </si>
  <si>
    <t>David Canabarro</t>
  </si>
  <si>
    <t>https://www.davidcanabarro.rs.gov.br/</t>
  </si>
  <si>
    <t>Ernestina</t>
  </si>
  <si>
    <t>https://ernestina.rs.gov.br/</t>
  </si>
  <si>
    <t>Espumoso</t>
  </si>
  <si>
    <t>https://espumoso.rs.gov.br/</t>
  </si>
  <si>
    <t>Fontoura Xavier</t>
  </si>
  <si>
    <t>http://www.fontouraxavier-rs.com.br/</t>
  </si>
  <si>
    <t>Gentil</t>
  </si>
  <si>
    <t>http://www.pmgentil.com.br/</t>
  </si>
  <si>
    <t>Ibiaçá</t>
  </si>
  <si>
    <t>https://www.ibiaca.rs.gov.br/</t>
  </si>
  <si>
    <t>Ibiraiaras</t>
  </si>
  <si>
    <t>http://www.ibiraiaras.rs.gov.br/</t>
  </si>
  <si>
    <t>Ibirapuitã</t>
  </si>
  <si>
    <t>https://www.ibirapuita.rs.gov.br/</t>
  </si>
  <si>
    <t>Itapuca</t>
  </si>
  <si>
    <t>http://www.itapuca.rs.gov.br/</t>
  </si>
  <si>
    <t>Lagoa dos Três Cantos</t>
  </si>
  <si>
    <t>https://lagoa3cantos.rs.gov.br/</t>
  </si>
  <si>
    <t>Lagoa Vermelha</t>
  </si>
  <si>
    <t>https://lagoavermelha.atende.net/</t>
  </si>
  <si>
    <t>Lagoão</t>
  </si>
  <si>
    <t>https://www.lagoao.rs.gov.br/</t>
  </si>
  <si>
    <t>Machadinho</t>
  </si>
  <si>
    <t>https://www.machadinho.rs.gov.br/</t>
  </si>
  <si>
    <t>Marau</t>
  </si>
  <si>
    <t>http://www.pmmarau.com.br/</t>
  </si>
  <si>
    <t>Mato Castelhano</t>
  </si>
  <si>
    <t>http://www.matocastelhano-rs.com.br/</t>
  </si>
  <si>
    <t>Maximiliano de Almeida</t>
  </si>
  <si>
    <t>https://www.maximilianodealmeida.rs.gov.br/</t>
  </si>
  <si>
    <t>Montauri</t>
  </si>
  <si>
    <t>http://www.pmmontauri.com.br/</t>
  </si>
  <si>
    <t>Mormaço</t>
  </si>
  <si>
    <t>https://www.mormaco.rs.gov.br/</t>
  </si>
  <si>
    <t>Muliterno</t>
  </si>
  <si>
    <t>http://www.muliterno.rs.gov.br/</t>
  </si>
  <si>
    <t>Não-Me-Toque</t>
  </si>
  <si>
    <t>https://naometoque.rs.gov.br/</t>
  </si>
  <si>
    <t>Nicolau Vergueiro</t>
  </si>
  <si>
    <t>http://www.nicolauvergueiro.rs.gov.br/</t>
  </si>
  <si>
    <t>Nova Alvorada</t>
  </si>
  <si>
    <t>http://www.novaalvorada.rs.gov.br/</t>
  </si>
  <si>
    <t>Paim Filho</t>
  </si>
  <si>
    <t>https://www.paimfilho.rs.gov.br/</t>
  </si>
  <si>
    <t>Passo Fundo</t>
  </si>
  <si>
    <t>http://www.pmpf.rs.gov.br/</t>
  </si>
  <si>
    <t>Pontão</t>
  </si>
  <si>
    <t>https://www.pontao.rs.gov.br/</t>
  </si>
  <si>
    <t>Sananduva</t>
  </si>
  <si>
    <t>https://www.sananduva.rs.gov.br/</t>
  </si>
  <si>
    <t>Santa Cecília do Sul</t>
  </si>
  <si>
    <t>https://www.santaceciliadosul.rs.gov.br/</t>
  </si>
  <si>
    <t>Santo Antônio do Palma</t>
  </si>
  <si>
    <t>http://www.pmpalma.com.br/</t>
  </si>
  <si>
    <t>Santo Antônio do Planalto</t>
  </si>
  <si>
    <t>http://www.santoantoniodoplanalto.rs.gov.br/</t>
  </si>
  <si>
    <t>Santo Expedito do Sul</t>
  </si>
  <si>
    <t>https://www.santoexpeditodosul.rs.gov.br/</t>
  </si>
  <si>
    <t>São Domingos do Sul</t>
  </si>
  <si>
    <t>https://www.saodomingosdosul.rs.gov.br/</t>
  </si>
  <si>
    <t>São João da Urtiga</t>
  </si>
  <si>
    <t>https://www.saojoaodaurtigars.com.br/</t>
  </si>
  <si>
    <t>São José do Ouro</t>
  </si>
  <si>
    <t>http://www.saojosedoouro.rs.gov.br/</t>
  </si>
  <si>
    <t>Serafina Corrêa</t>
  </si>
  <si>
    <t>http://www.serafinacorrea.rs.gov.br/</t>
  </si>
  <si>
    <t>Sertão</t>
  </si>
  <si>
    <t>https://www.sertao.rs.gov.br/</t>
  </si>
  <si>
    <t>Soledade</t>
  </si>
  <si>
    <t>https://www.soledade.rs.gov.br/website/</t>
  </si>
  <si>
    <t>Tapejara</t>
  </si>
  <si>
    <t>http://www.tapejara.rs.gov.br/</t>
  </si>
  <si>
    <t>Tapera</t>
  </si>
  <si>
    <t>http://www.tapera.rs.gov.br/</t>
  </si>
  <si>
    <t>Tio Hugo</t>
  </si>
  <si>
    <t>https://tiohugo.rs.gov.br/</t>
  </si>
  <si>
    <t>Tunas</t>
  </si>
  <si>
    <t>http://www.tunas.rs.gov.br/</t>
  </si>
  <si>
    <t>Tupanci do Sul</t>
  </si>
  <si>
    <t>https://www.tupancidosul.rs.gov.br/</t>
  </si>
  <si>
    <t>Vanini</t>
  </si>
  <si>
    <t>https://www.pmvanini.com.br/</t>
  </si>
  <si>
    <t>Victor Graeff</t>
  </si>
  <si>
    <t>https://victorgraeff.rs.gov.br/</t>
  </si>
  <si>
    <t>Vila Lângaro</t>
  </si>
  <si>
    <t>https://www.vilalangaro.rs.gov.br/</t>
  </si>
  <si>
    <t>Vila Maria</t>
  </si>
  <si>
    <t>http://www.vilamaria.rs.gov.br/</t>
  </si>
  <si>
    <t>https://www.upf.br/coronavirus</t>
  </si>
  <si>
    <t>Amaral Ferrador</t>
  </si>
  <si>
    <t>http://www.amaralferrador.rs.gov.br/</t>
  </si>
  <si>
    <t>Arroio do Padre</t>
  </si>
  <si>
    <t>https://www.arroiodopadre.rs.gov.br/</t>
  </si>
  <si>
    <t>Arroio Grande</t>
  </si>
  <si>
    <t>https://www.arroiogrande.rs.gov.br/</t>
  </si>
  <si>
    <t>Canguçu</t>
  </si>
  <si>
    <t>https://www.cangucu.rs.gov.br/</t>
  </si>
  <si>
    <t>Capão do Leão</t>
  </si>
  <si>
    <t>https://www.prefeitura.capaodoleao.com.br/</t>
  </si>
  <si>
    <t>Cerrito</t>
  </si>
  <si>
    <t>https://www.cerrito.rs.gov.br/</t>
  </si>
  <si>
    <t>Chuí</t>
  </si>
  <si>
    <t>https://www.chui.rs.gov.br/</t>
  </si>
  <si>
    <t>Cristal</t>
  </si>
  <si>
    <t>https://www.cristal.rs.gov.br/</t>
  </si>
  <si>
    <t>Herval</t>
  </si>
  <si>
    <t>http://www.herval.rs.gov.br/</t>
  </si>
  <si>
    <t>Jaguarão</t>
  </si>
  <si>
    <t>https://www.jaguarao.rs.gov.br/</t>
  </si>
  <si>
    <t>Morro Redondo</t>
  </si>
  <si>
    <t>http://www.pmmorroredondo.com.br/</t>
  </si>
  <si>
    <t>Pedras Altas</t>
  </si>
  <si>
    <t>http://www.pedrasaltas.rs.gov.br/</t>
  </si>
  <si>
    <t>Pedro Osório</t>
  </si>
  <si>
    <t>https://www.pedroosorio.rs.gov.br/site/</t>
  </si>
  <si>
    <t>Pelotas</t>
  </si>
  <si>
    <t>http://www.pelotas.com.br/</t>
  </si>
  <si>
    <t>Pinheiro Machado</t>
  </si>
  <si>
    <t>http://www.pinheiromachado.rs.gov.br/</t>
  </si>
  <si>
    <t>Piratini</t>
  </si>
  <si>
    <t>http://prefeiturapiratini.rs.gov.br/site/covid19-decretos</t>
  </si>
  <si>
    <t>Rio Grande</t>
  </si>
  <si>
    <t>https://www.riogrande.rs.gov.br/</t>
  </si>
  <si>
    <t>Santa Vitória do Palmar</t>
  </si>
  <si>
    <t>https://www.santavitoriadopalmar.rs.gov.br/</t>
  </si>
  <si>
    <t>Santana da Boa Vista</t>
  </si>
  <si>
    <t>https://www.santanadaboavista.rs.gov.br/</t>
  </si>
  <si>
    <t>São José do Norte</t>
  </si>
  <si>
    <t>https://www.saojosedonorte.rs.gov.br/</t>
  </si>
  <si>
    <t>São Lourenço do Sul</t>
  </si>
  <si>
    <t>http://servicos.saolourencodosul.rs.gov.br/tlnet</t>
  </si>
  <si>
    <t>Turuçu</t>
  </si>
  <si>
    <t>https://www.turucu.rs.gov.br/</t>
  </si>
  <si>
    <t>Aceguá</t>
  </si>
  <si>
    <t>https://acegua.rs.gov.br/</t>
  </si>
  <si>
    <t>Bagé</t>
  </si>
  <si>
    <t>https://www.bage.rs.gov.br/</t>
  </si>
  <si>
    <t>Candiota</t>
  </si>
  <si>
    <t>https://www.candiota.rs.gov.br/</t>
  </si>
  <si>
    <t>Dom Pedrito</t>
  </si>
  <si>
    <t>http://dompedrito.rs.gov.br/</t>
  </si>
  <si>
    <t>Hulha Negra</t>
  </si>
  <si>
    <t>https://hulhanegra.rs.gov.br/</t>
  </si>
  <si>
    <t>Lavras do Sul</t>
  </si>
  <si>
    <t>https://www.lavrasdosul.rs.gov.br/</t>
  </si>
  <si>
    <t>Alto Feliz</t>
  </si>
  <si>
    <t>https://www.altofeliz.rs.gov.br/web/</t>
  </si>
  <si>
    <t>Antônio Prado</t>
  </si>
  <si>
    <t>https://www.antonioprado.rs.gov.br/</t>
  </si>
  <si>
    <t>Bento Gonçalves</t>
  </si>
  <si>
    <t>www.bentogoncalves.rs.gov.br</t>
  </si>
  <si>
    <t>Boa Vista do Sul</t>
  </si>
  <si>
    <t>https://boavistadosul.rs.gov.br/site/</t>
  </si>
  <si>
    <t>Bom Jesus</t>
  </si>
  <si>
    <t>Bom Princípio</t>
  </si>
  <si>
    <t>www.bomprincipio.rs.gov.br</t>
  </si>
  <si>
    <t>Campestre da Serra</t>
  </si>
  <si>
    <t>Canela</t>
  </si>
  <si>
    <t>http://canela.rs.gov.br/</t>
  </si>
  <si>
    <t>Carlos Barbosa</t>
  </si>
  <si>
    <t>http://www.carlosbarbosa.rs.gov.br/</t>
  </si>
  <si>
    <t>Caxias do Sul</t>
  </si>
  <si>
    <t>https://caxias.rs.gov.br/</t>
  </si>
  <si>
    <t>Coronel Pilar</t>
  </si>
  <si>
    <t>https://www.coronelpilar.rs.gov.br/site/</t>
  </si>
  <si>
    <t>Cotiporã</t>
  </si>
  <si>
    <t>http://www.cotipora.rs.gov.br/</t>
  </si>
  <si>
    <t>Esmeralda</t>
  </si>
  <si>
    <t>http://www.esmeralda.rs.gov.br/</t>
  </si>
  <si>
    <t>Fagundes Varela</t>
  </si>
  <si>
    <t>https://www.fagundesvarela.rs.gov.br/</t>
  </si>
  <si>
    <t>Farroupilha</t>
  </si>
  <si>
    <t>http://farroupilha.rs.gov.br/</t>
  </si>
  <si>
    <t>Feliz</t>
  </si>
  <si>
    <t>https://www.feliz.rs.gov.br/web/</t>
  </si>
  <si>
    <t>Flores da Cunha</t>
  </si>
  <si>
    <t>https://www.floresdacunha.rs.gov.br/</t>
  </si>
  <si>
    <t>Garibaldi</t>
  </si>
  <si>
    <t>http://www.garibaldi.rs.gov.br/</t>
  </si>
  <si>
    <t>Gramado</t>
  </si>
  <si>
    <t>https://www.gramado.rs.gov.br/</t>
  </si>
  <si>
    <t>Guabiju</t>
  </si>
  <si>
    <t>http://www.guabiju.rs.gov.br/</t>
  </si>
  <si>
    <t>Guaporé</t>
  </si>
  <si>
    <t>www.guapore.rs.gov.br</t>
  </si>
  <si>
    <t>Ipê</t>
  </si>
  <si>
    <t>https://www.ipe-rs.com.br/</t>
  </si>
  <si>
    <t>Jaquirana</t>
  </si>
  <si>
    <t>Linha Nova</t>
  </si>
  <si>
    <t>Monte Alegre dos Campos</t>
  </si>
  <si>
    <t>Monte Belo do Sul</t>
  </si>
  <si>
    <t>https://portal.montebelodosul.rs.gov.br/</t>
  </si>
  <si>
    <t>Muitos Capões</t>
  </si>
  <si>
    <t>Nova Araçá</t>
  </si>
  <si>
    <t>http://www.novaaraca.rs.gov.br/site/</t>
  </si>
  <si>
    <t>Nova Bassano</t>
  </si>
  <si>
    <t>https://www.novabassano.rs.gov.br/</t>
  </si>
  <si>
    <t>Nova Pádua</t>
  </si>
  <si>
    <t>https://www.novapadua.rs.gov.br/</t>
  </si>
  <si>
    <t>Nova Petrópolis</t>
  </si>
  <si>
    <t>https://www.novapetropolis.rs.gov.br/</t>
  </si>
  <si>
    <t>Nova Prata</t>
  </si>
  <si>
    <t>https://www.novaprata.rs.gov.br/</t>
  </si>
  <si>
    <t>Nova Roma do Sul</t>
  </si>
  <si>
    <t>https://www.novaromadosul.rs.gov.br/</t>
  </si>
  <si>
    <t>Paraí</t>
  </si>
  <si>
    <t>http://www.parai.rs.gov.br/</t>
  </si>
  <si>
    <t>Picada Café</t>
  </si>
  <si>
    <t>http://www.picadacafe.rs.gov.br/</t>
  </si>
  <si>
    <t>Pinhal da Serra</t>
  </si>
  <si>
    <t>http://www.pinhaldaserra.rs.gov.br/</t>
  </si>
  <si>
    <t>Pinto Bandeira</t>
  </si>
  <si>
    <t>http://www.pintobandeira.rs.gov.br/</t>
  </si>
  <si>
    <t>Protásio Alves</t>
  </si>
  <si>
    <t>https://www.protasioalves.rs.gov.br/</t>
  </si>
  <si>
    <t>Santa Tereza</t>
  </si>
  <si>
    <t>http://www.santatereza.rs.gov.br/</t>
  </si>
  <si>
    <t>São Jorge</t>
  </si>
  <si>
    <t>http://www.saojorge.rs.gov.br/index.php/pt/</t>
  </si>
  <si>
    <t>São José dos Ausentes</t>
  </si>
  <si>
    <t>São Marcos</t>
  </si>
  <si>
    <t>http://www.saomarcos.rs.gov.br/</t>
  </si>
  <si>
    <t>São Vendelino</t>
  </si>
  <si>
    <t>https://www.saovendelino.rs.gov.br/</t>
  </si>
  <si>
    <t>União da Serra</t>
  </si>
  <si>
    <t>http://www.uniaodaserra.rs.gov.br/</t>
  </si>
  <si>
    <t>Vacaria</t>
  </si>
  <si>
    <t>https://www.vacaria.rs.gov.br/</t>
  </si>
  <si>
    <t>Vale Real</t>
  </si>
  <si>
    <t>https://www.valereal.rs.gov.br/</t>
  </si>
  <si>
    <t>Veranópolis</t>
  </si>
  <si>
    <t>http://www.veranopolis.rs.gov.br/</t>
  </si>
  <si>
    <t>Vila Flores</t>
  </si>
  <si>
    <t>http://www.vilaflores.rs.gov.br/</t>
  </si>
  <si>
    <t>Vista Alegre do Prata</t>
  </si>
  <si>
    <t>http://www.vistalegredoprata.rs.gov.br/</t>
  </si>
  <si>
    <t>Arroio do Tigre</t>
  </si>
  <si>
    <t>http://www.arroiodotigre.rs.gov.br/</t>
  </si>
  <si>
    <t>Caçapava do Sul</t>
  </si>
  <si>
    <t>http://www.cacapava.rs.gov.br/</t>
  </si>
  <si>
    <t>Cachoeira do Sul</t>
  </si>
  <si>
    <t>https://www.cachoeiradosul.rs.gov.br/</t>
  </si>
  <si>
    <t>Cerro Branco</t>
  </si>
  <si>
    <t>https://www.pmcerrobranco.rs.gov.br/</t>
  </si>
  <si>
    <t>Encruzilhada do Sul</t>
  </si>
  <si>
    <t>https://www.encruzilhadadosul.rs.gov.br/</t>
  </si>
  <si>
    <t>Estrela Velha</t>
  </si>
  <si>
    <t>http://estrelavelha.rs.gov.br/</t>
  </si>
  <si>
    <t>Ibarama</t>
  </si>
  <si>
    <t>https://ibarama.rs.gov.br/</t>
  </si>
  <si>
    <t>Lagoa Bonita do Sul</t>
  </si>
  <si>
    <t>https://lagoabonitadosul.atende.net/</t>
  </si>
  <si>
    <t>Novo Cabrais</t>
  </si>
  <si>
    <t>https://novocabrais.rs.gov.br/</t>
  </si>
  <si>
    <t>Passa Sete</t>
  </si>
  <si>
    <t>http://passasete.rs.gov.br/</t>
  </si>
  <si>
    <t>Segredo</t>
  </si>
  <si>
    <t>https://www.segredo.rs.gov.br/</t>
  </si>
  <si>
    <t>Sobradinho</t>
  </si>
  <si>
    <t>http://www.sobradinho.rs.gov.br/</t>
  </si>
  <si>
    <t>Candelária</t>
  </si>
  <si>
    <t>https://candelaria.atende.net/</t>
  </si>
  <si>
    <t>Gramado Xavier</t>
  </si>
  <si>
    <t>https://www.gramadoxavier-rs.com.br/</t>
  </si>
  <si>
    <t>Herveiras</t>
  </si>
  <si>
    <t>http://www.herveiras.rs.gov.br/</t>
  </si>
  <si>
    <t>Mato Leitão</t>
  </si>
  <si>
    <t>https://www.matoleitao-rs.com.br/</t>
  </si>
  <si>
    <t>Pantano Grande</t>
  </si>
  <si>
    <t>http://pantanogrande.rs.gov.br/</t>
  </si>
  <si>
    <t>Passo do Sobrado</t>
  </si>
  <si>
    <t>https://www.passodosobrado.rs.gov.br</t>
  </si>
  <si>
    <t>Rio Pardo</t>
  </si>
  <si>
    <t>https://www.riopardo.rs.gov.br/</t>
  </si>
  <si>
    <t>Santa Cruz do Sul</t>
  </si>
  <si>
    <t>http://www.santacruz.rs.gov.br/</t>
  </si>
  <si>
    <t>Sinimbu</t>
  </si>
  <si>
    <t>http://sinimbu.rs.gov.br/</t>
  </si>
  <si>
    <t>Vale do Sol</t>
  </si>
  <si>
    <t>http://www.valedosol.rs.gov.br/</t>
  </si>
  <si>
    <t>Vale Verde</t>
  </si>
  <si>
    <t>https://www.valeverde.rs.gov.br</t>
  </si>
  <si>
    <t>Venâncio Aires</t>
  </si>
  <si>
    <t>https://www.venancioaires.rs.gov.br/</t>
  </si>
  <si>
    <t>Vera Cruz</t>
  </si>
  <si>
    <t>https://www.veracruz.rs.gov.br/</t>
  </si>
  <si>
    <t>Anta Gorda</t>
  </si>
  <si>
    <t>https://antagorda.rs.gov.br/</t>
  </si>
  <si>
    <t>Arroio do Meio</t>
  </si>
  <si>
    <t>http://www.arroiodomeio.org/</t>
  </si>
  <si>
    <t>Bom Retiro do Sul</t>
  </si>
  <si>
    <t>https://bomretirodosul.rs.gov.br/</t>
  </si>
  <si>
    <t>Boqueirão do Leão</t>
  </si>
  <si>
    <t>https://www.boqueiraodoleao.rs.gov.br/php/home.php</t>
  </si>
  <si>
    <t>Canudos do Vale</t>
  </si>
  <si>
    <t>Capitão</t>
  </si>
  <si>
    <t>https://www.capitaors.com.br/</t>
  </si>
  <si>
    <t>Colinas</t>
  </si>
  <si>
    <t>https://www.colinasrs.com.br/</t>
  </si>
  <si>
    <t>Coqueiro Baixo</t>
  </si>
  <si>
    <t>https://coqueirobaixo.rs.gov.br/</t>
  </si>
  <si>
    <t>Cruzeiro do Sul</t>
  </si>
  <si>
    <t>https://www.cruzeiro.rs.gov.br/</t>
  </si>
  <si>
    <t>Dois Lajeados</t>
  </si>
  <si>
    <t>https://doislajeadosrs.com.br/</t>
  </si>
  <si>
    <t>Doutor Ricardo</t>
  </si>
  <si>
    <t>http://transparencia.doutorricardo.rs.gov.br:8083/</t>
  </si>
  <si>
    <t>Encantado</t>
  </si>
  <si>
    <t>https://www.encantado-rs.com.br/site/</t>
  </si>
  <si>
    <t>Estrela</t>
  </si>
  <si>
    <t>https://estrela.atende.net/#!/tipo/inicial</t>
  </si>
  <si>
    <t>Fazenda Vilanova</t>
  </si>
  <si>
    <t>https://www.fazendavilanova.rs.gov.br/</t>
  </si>
  <si>
    <t>Forquetinha</t>
  </si>
  <si>
    <t>http://www.forquetinha.rs.gov.br/</t>
  </si>
  <si>
    <t>Ilópolis</t>
  </si>
  <si>
    <t>http://www.ilopolis-rs.com.br/</t>
  </si>
  <si>
    <t>Imigrante</t>
  </si>
  <si>
    <t>https://www.imigrante-rs.com.br/</t>
  </si>
  <si>
    <t>Lajeado</t>
  </si>
  <si>
    <t>http://www.lajeado.rs.gov.br/</t>
  </si>
  <si>
    <t>Marques de Souza</t>
  </si>
  <si>
    <t>https://www.marquesdesouza.rs.gov.br/</t>
  </si>
  <si>
    <t>Muçum</t>
  </si>
  <si>
    <t>https://mucum-rs.com.br/</t>
  </si>
  <si>
    <t>Nova Bréscia</t>
  </si>
  <si>
    <t>https://prefeituradenovabrescia.com.br/</t>
  </si>
  <si>
    <t>Paverama</t>
  </si>
  <si>
    <t>https://paverama.rs.gov.br/</t>
  </si>
  <si>
    <t>Poço das Antas</t>
  </si>
  <si>
    <t>http://www.pocodasantas-rs.com.br/</t>
  </si>
  <si>
    <t>Pouso Novo</t>
  </si>
  <si>
    <t>http://www.pousonovo.rs.gov.br/</t>
  </si>
  <si>
    <t>Progresso</t>
  </si>
  <si>
    <t>https://www.progresso.rs.gov.br/php/home.php</t>
  </si>
  <si>
    <t>Putinga</t>
  </si>
  <si>
    <t>https://www.putinga.rs.gov.br/</t>
  </si>
  <si>
    <t>Relvado</t>
  </si>
  <si>
    <t>https://www.relvadors.com.br/</t>
  </si>
  <si>
    <t>Roca Sales</t>
  </si>
  <si>
    <t>http://www.rocasales-rs.com.br/</t>
  </si>
  <si>
    <t>Santa Clara do Sul</t>
  </si>
  <si>
    <t>https://www.santaclaradosul.rs.gov.br/</t>
  </si>
  <si>
    <t>São José do Herval</t>
  </si>
  <si>
    <t>http://www.saojosedoherval.rs.gov.br/</t>
  </si>
  <si>
    <t>São Valentim do Sul</t>
  </si>
  <si>
    <t>http://www.saovalentimdosul.rs.gov.br/</t>
  </si>
  <si>
    <t>Sério</t>
  </si>
  <si>
    <t>http://municipiodeserio.com.br/</t>
  </si>
  <si>
    <t>Taquari</t>
  </si>
  <si>
    <t>https://www.taquari.rs.gov.br/</t>
  </si>
  <si>
    <t>Teutônia</t>
  </si>
  <si>
    <t>https://www.teutonia.rs.gov.br/</t>
  </si>
  <si>
    <t>Travesseiro</t>
  </si>
  <si>
    <t>https://www.travesseiro.rs.gov.br/</t>
  </si>
  <si>
    <t>Vespasiano Corrêa</t>
  </si>
  <si>
    <t>https://www.vespasianocorrears.com.br/</t>
  </si>
  <si>
    <t>Westfália</t>
  </si>
  <si>
    <t>https://www.westfalia.rs.gov.br/</t>
  </si>
  <si>
    <t>Dados Municipais</t>
  </si>
  <si>
    <t>TOTAL GERAL</t>
  </si>
  <si>
    <t>REPRESENTAÇÃO GERAL DE 2/3</t>
  </si>
  <si>
    <t>% DE MUNICÍPIOS NO ACORDO DE COGESTÃO</t>
  </si>
  <si>
    <t xml:space="preserve">Dados Regionais
</t>
  </si>
  <si>
    <t>TOTAL de Regiões COVID</t>
  </si>
  <si>
    <t>% DE REGIÕES NO ACORDO DE COGESTÃO</t>
  </si>
  <si>
    <t>Sant'Ana do Livramento</t>
  </si>
  <si>
    <r>
      <rPr>
        <b/>
        <sz val="10"/>
        <color rgb="FFFFFFFF"/>
        <rFont val="Arial, sans-serif"/>
      </rPr>
      <t xml:space="preserve">ESTIMATIVAS DA POPULAÇÃO RESIDENTE NOS MUNICÍPIOS BRASILEIROS COM DATA DE REFERÊNCIA EM 1º DE JULHO DE 2020
</t>
    </r>
    <r>
      <rPr>
        <b/>
        <sz val="8"/>
        <color rgb="FFFFFFFF"/>
        <rFont val="Arial, sans-serif"/>
      </rPr>
      <t xml:space="preserve"> Fonte: https://www.ibge.gov.br/estatisticas/sociais/populacao/9103-estimativas-de-populacao.html?=&amp;t=downloads</t>
    </r>
  </si>
  <si>
    <t>UF</t>
  </si>
  <si>
    <t>COD. UF</t>
  </si>
  <si>
    <t>COD. MUNIC</t>
  </si>
  <si>
    <t>NOME DO MUNICÍPIO</t>
  </si>
  <si>
    <t>POPULAÇÃO ESTIMADA</t>
  </si>
  <si>
    <t>Plano de Fiscalização
 Mínimo de fiscais por município</t>
  </si>
  <si>
    <t>RS</t>
  </si>
  <si>
    <t>Fonte: IBGE. Diretoria de Pesquisas - DPE - Coordenação de População e Indicadores Sociais - COPIS.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</si>
</sst>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_-;\-* #,##0_-;_-* &quot;-&quot;??_-;_-@"/>
    <numFmt numFmtId="166" formatCode="_-* #,##0.00_-;\-* #,##0.00_-;_-* &quot;-&quot;??_-;_-@"/>
  </numFmts>
  <fonts count="57"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b/>
      <sz val="11"/>
      <color theme="0"/>
      <name val="Arial"/>
    </font>
    <font>
      <sz val="10"/>
      <name val="Arial"/>
    </font>
    <font>
      <b/>
      <sz val="11"/>
      <color rgb="FFFFFFFF"/>
      <name val="Arial"/>
    </font>
    <font>
      <b/>
      <u/>
      <sz val="11"/>
      <color rgb="FFFFFFFF"/>
      <name val="Arial"/>
    </font>
    <font>
      <b/>
      <sz val="9"/>
      <color theme="1"/>
      <name val="Arial"/>
    </font>
    <font>
      <sz val="8"/>
      <color theme="1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sz val="8"/>
      <color rgb="FFFFFFFF"/>
      <name val="Arial"/>
    </font>
    <font>
      <b/>
      <sz val="10"/>
      <color theme="1"/>
      <name val="Arial"/>
    </font>
    <font>
      <b/>
      <sz val="8"/>
      <color theme="1"/>
      <name val="Arial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0"/>
      <color rgb="FF0000FF"/>
      <name val="Arial"/>
    </font>
    <font>
      <u/>
      <sz val="8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8"/>
      <color rgb="FF1155CC"/>
      <name val="Arial"/>
    </font>
    <font>
      <u/>
      <sz val="8"/>
      <color rgb="FF1155CC"/>
      <name val="Arial"/>
    </font>
    <font>
      <u/>
      <sz val="11"/>
      <color rgb="FF5B9BD5"/>
      <name val="Calibri"/>
    </font>
    <font>
      <sz val="11"/>
      <color rgb="FF000000"/>
      <name val="Calibri"/>
    </font>
    <font>
      <u/>
      <sz val="11"/>
      <color rgb="FF000000"/>
      <name val="Calibri"/>
    </font>
    <font>
      <u/>
      <sz val="9"/>
      <color rgb="FF000000"/>
      <name val="Arial"/>
    </font>
    <font>
      <u/>
      <sz val="10"/>
      <color rgb="FF000033"/>
      <name val="Monospace"/>
    </font>
    <font>
      <u/>
      <sz val="10"/>
      <color rgb="FF0000FF"/>
      <name val="Arial"/>
    </font>
    <font>
      <sz val="11"/>
      <color rgb="FF00000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9"/>
      <color rgb="FF0000FF"/>
      <name val="Arial"/>
    </font>
    <font>
      <u/>
      <sz val="8"/>
      <color rgb="FF0000FF"/>
      <name val="Arial"/>
    </font>
    <font>
      <b/>
      <sz val="11"/>
      <color rgb="FF000000"/>
      <name val="Arial"/>
    </font>
    <font>
      <sz val="14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6"/>
      <color theme="1"/>
      <name val="Arial"/>
    </font>
    <font>
      <b/>
      <sz val="12"/>
      <color rgb="FF000000"/>
      <name val="Arial"/>
    </font>
    <font>
      <sz val="11"/>
      <color rgb="FFF3F3F3"/>
      <name val="Arial"/>
    </font>
    <font>
      <sz val="11"/>
      <color rgb="FFD9D9D9"/>
      <name val="Arial"/>
    </font>
    <font>
      <b/>
      <sz val="10"/>
      <color rgb="FFFFFFFF"/>
      <name val="Arial"/>
    </font>
    <font>
      <b/>
      <sz val="10"/>
      <color rgb="FFFFFFFF"/>
      <name val="Arial"/>
    </font>
    <font>
      <u/>
      <sz val="11"/>
      <color rgb="FF000000"/>
      <name val="Calibri"/>
    </font>
    <font>
      <b/>
      <sz val="11"/>
      <color theme="1"/>
      <name val="Arial"/>
    </font>
    <font>
      <b/>
      <sz val="9"/>
      <color rgb="FFFFFFFF"/>
      <name val="Arial"/>
    </font>
    <font>
      <b/>
      <u/>
      <sz val="8"/>
      <color rgb="FF1155CC"/>
      <name val="Arial"/>
    </font>
    <font>
      <b/>
      <sz val="9"/>
      <color rgb="FF0000FF"/>
      <name val="Arial"/>
    </font>
    <font>
      <b/>
      <sz val="10"/>
      <color rgb="FFFFFFFF"/>
      <name val="Arial, sans-serif"/>
    </font>
    <font>
      <b/>
      <sz val="8"/>
      <color rgb="FFFFFFFF"/>
      <name val="Arial, sans-serif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2A9A97"/>
        <bgColor rgb="FF2A9A97"/>
      </patternFill>
    </fill>
    <fill>
      <patternFill patternType="solid">
        <fgColor rgb="FFFFF2CC"/>
        <bgColor rgb="FFFFF2CC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</fills>
  <borders count="9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5A5A5"/>
      </left>
      <right/>
      <top style="medium">
        <color rgb="FFA5A5A5"/>
      </top>
      <bottom style="thin">
        <color rgb="FFA5A5A5"/>
      </bottom>
      <diagonal/>
    </border>
    <border>
      <left/>
      <right/>
      <top style="medium">
        <color rgb="FFA5A5A5"/>
      </top>
      <bottom style="thin">
        <color rgb="FFA5A5A5"/>
      </bottom>
      <diagonal/>
    </border>
    <border>
      <left/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ck">
        <color rgb="FF999999"/>
      </right>
      <top style="medium">
        <color rgb="FFA5A5A5"/>
      </top>
      <bottom style="thin">
        <color rgb="FFA5A5A5"/>
      </bottom>
      <diagonal/>
    </border>
    <border>
      <left/>
      <right/>
      <top style="thick">
        <color rgb="FF999999"/>
      </top>
      <bottom style="thin">
        <color rgb="FFA5A5A5"/>
      </bottom>
      <diagonal/>
    </border>
    <border>
      <left style="thick">
        <color rgb="FF999999"/>
      </left>
      <right/>
      <top style="thick">
        <color rgb="FF999999"/>
      </top>
      <bottom style="thin">
        <color rgb="FFA5A5A5"/>
      </bottom>
      <diagonal/>
    </border>
    <border>
      <left/>
      <right style="thick">
        <color rgb="FF999999"/>
      </right>
      <top style="thick">
        <color rgb="FF999999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/>
      <top/>
      <bottom/>
      <diagonal/>
    </border>
    <border>
      <left style="thick">
        <color rgb="FF999999"/>
      </left>
      <right/>
      <top/>
      <bottom style="thick">
        <color rgb="FF999999"/>
      </bottom>
      <diagonal/>
    </border>
    <border>
      <left style="thick">
        <color rgb="FF999999"/>
      </left>
      <right/>
      <top/>
      <bottom/>
      <diagonal/>
    </border>
    <border>
      <left style="thick">
        <color rgb="FF999999"/>
      </left>
      <right style="medium">
        <color rgb="FFA5A5A5"/>
      </right>
      <top/>
      <bottom/>
      <diagonal/>
    </border>
    <border>
      <left/>
      <right style="medium">
        <color rgb="FFA5A5A5"/>
      </right>
      <top/>
      <bottom/>
      <diagonal/>
    </border>
    <border>
      <left/>
      <right style="thick">
        <color rgb="FF999999"/>
      </right>
      <top/>
      <bottom/>
      <diagonal/>
    </border>
    <border>
      <left/>
      <right style="medium">
        <color rgb="FFA5A5A5"/>
      </right>
      <top/>
      <bottom style="thick">
        <color rgb="FF999999"/>
      </bottom>
      <diagonal/>
    </border>
    <border>
      <left style="thin">
        <color rgb="FFA5A5A5"/>
      </left>
      <right style="thick">
        <color rgb="FF999999"/>
      </right>
      <top/>
      <bottom style="thick">
        <color rgb="FF999999"/>
      </bottom>
      <diagonal/>
    </border>
    <border>
      <left style="thick">
        <color rgb="FF999999"/>
      </left>
      <right style="thin">
        <color rgb="FFA5A5A5"/>
      </right>
      <top style="thick">
        <color rgb="FF999999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ck">
        <color rgb="FF999999"/>
      </top>
      <bottom style="thin">
        <color rgb="FFA5A5A5"/>
      </bottom>
      <diagonal/>
    </border>
    <border>
      <left style="thin">
        <color rgb="FFA5A5A5"/>
      </left>
      <right/>
      <top style="thick">
        <color rgb="FF999999"/>
      </top>
      <bottom style="thin">
        <color rgb="FFA5A5A5"/>
      </bottom>
      <diagonal/>
    </border>
    <border>
      <left style="thick">
        <color rgb="FF999999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/>
      <top style="thick">
        <color rgb="FF999999"/>
      </top>
      <bottom/>
      <diagonal/>
    </border>
    <border>
      <left/>
      <right style="thick">
        <color rgb="FF999999"/>
      </right>
      <top style="thick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/>
      <right style="thin">
        <color rgb="FFA5A5A5"/>
      </right>
      <top style="thick">
        <color rgb="FF999999"/>
      </top>
      <bottom style="thin">
        <color rgb="FFA5A5A5"/>
      </bottom>
      <diagonal/>
    </border>
    <border>
      <left style="thin">
        <color rgb="FFA5A5A5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ck">
        <color rgb="FF999999"/>
      </left>
      <right/>
      <top style="thin">
        <color rgb="FFA5A5A5"/>
      </top>
      <bottom style="thin">
        <color rgb="FFA5A5A5"/>
      </bottom>
      <diagonal/>
    </border>
    <border>
      <left style="thick">
        <color rgb="FF999999"/>
      </left>
      <right style="thick">
        <color rgb="FF999999"/>
      </right>
      <top/>
      <bottom/>
      <diagonal/>
    </border>
    <border>
      <left/>
      <right style="medium">
        <color rgb="FF999999"/>
      </right>
      <top/>
      <bottom/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ck">
        <color rgb="FF999999"/>
      </right>
      <top/>
      <bottom/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 style="thick">
        <color rgb="FF999999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ck">
        <color rgb="FF999999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A5A5A5"/>
      </left>
      <right/>
      <top style="medium">
        <color rgb="FFA5A5A5"/>
      </top>
      <bottom style="thin">
        <color rgb="FFA5A5A5"/>
      </bottom>
      <diagonal/>
    </border>
    <border>
      <left style="thick">
        <color rgb="FF999999"/>
      </left>
      <right/>
      <top style="thin">
        <color rgb="FFA5A5A5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ck">
        <color rgb="FF999999"/>
      </left>
      <right style="thin">
        <color rgb="FFA5A5A5"/>
      </right>
      <top style="thin">
        <color rgb="FFA5A5A5"/>
      </top>
      <bottom style="thick">
        <color rgb="FF999999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ck">
        <color rgb="FF999999"/>
      </bottom>
      <diagonal/>
    </border>
    <border>
      <left style="thin">
        <color rgb="FFA5A5A5"/>
      </left>
      <right/>
      <top style="thin">
        <color rgb="FFA5A5A5"/>
      </top>
      <bottom style="thick">
        <color rgb="FF999999"/>
      </bottom>
      <diagonal/>
    </border>
    <border>
      <left/>
      <right style="medium">
        <color rgb="FFA5A5A5"/>
      </right>
      <top style="thin">
        <color rgb="FFA5A5A5"/>
      </top>
      <bottom style="thick">
        <color rgb="FF999999"/>
      </bottom>
      <diagonal/>
    </border>
    <border>
      <left style="thick">
        <color rgb="FF999999"/>
      </left>
      <right style="thick">
        <color rgb="FF999999"/>
      </right>
      <top/>
      <bottom style="thick">
        <color rgb="FF999999"/>
      </bottom>
      <diagonal/>
    </border>
    <border>
      <left/>
      <right style="thick">
        <color rgb="FF999999"/>
      </right>
      <top/>
      <bottom style="thick">
        <color rgb="FF999999"/>
      </bottom>
      <diagonal/>
    </border>
    <border>
      <left/>
      <right style="thin">
        <color rgb="FF999999"/>
      </right>
      <top/>
      <bottom style="thick">
        <color rgb="FF999999"/>
      </bottom>
      <diagonal/>
    </border>
    <border>
      <left/>
      <right style="thin">
        <color rgb="FFA5A5A5"/>
      </right>
      <top/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/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/>
      <bottom style="thick">
        <color rgb="FF99999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A5A5A5"/>
      </left>
      <right style="thin">
        <color rgb="FFA5A5A5"/>
      </right>
      <top style="thick">
        <color rgb="FF999999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thick">
        <color rgb="FF999999"/>
      </bottom>
      <diagonal/>
    </border>
    <border>
      <left/>
      <right/>
      <top style="thin">
        <color rgb="FFA5A5A5"/>
      </top>
      <bottom/>
      <diagonal/>
    </border>
    <border>
      <left/>
      <right style="medium">
        <color rgb="FFA5A5A5"/>
      </right>
      <top style="thin">
        <color rgb="FFA5A5A5"/>
      </top>
      <bottom/>
      <diagonal/>
    </border>
    <border>
      <left style="thick">
        <color rgb="FF999999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 style="thick">
        <color rgb="FF999999"/>
      </top>
      <bottom/>
      <diagonal/>
    </border>
    <border>
      <left style="medium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thin">
        <color rgb="FFA5A5A5"/>
      </right>
      <top style="medium">
        <color rgb="FF999999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medium">
        <color rgb="FF999999"/>
      </top>
      <bottom style="thin">
        <color rgb="FFA5A5A5"/>
      </bottom>
      <diagonal/>
    </border>
    <border>
      <left style="thin">
        <color rgb="FFA5A5A5"/>
      </left>
      <right style="medium">
        <color rgb="FF999999"/>
      </right>
      <top style="medium">
        <color rgb="FF999999"/>
      </top>
      <bottom style="thin">
        <color rgb="FFA5A5A5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thin">
        <color rgb="FFA5A5A5"/>
      </right>
      <top style="thin">
        <color rgb="FFA5A5A5"/>
      </top>
      <bottom style="medium">
        <color rgb="FF999999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999999"/>
      </bottom>
      <diagonal/>
    </border>
    <border>
      <left style="thin">
        <color rgb="FFA5A5A5"/>
      </left>
      <right/>
      <top style="thin">
        <color rgb="FFA5A5A5"/>
      </top>
      <bottom style="medium">
        <color rgb="FF999999"/>
      </bottom>
      <diagonal/>
    </border>
    <border>
      <left/>
      <right style="medium">
        <color rgb="FF999999"/>
      </right>
      <top style="thin">
        <color rgb="FFA5A5A5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1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/>
    <xf numFmtId="0" fontId="5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65" fontId="8" fillId="0" borderId="23" xfId="0" applyNumberFormat="1" applyFont="1" applyBorder="1" applyAlignment="1">
      <alignment horizontal="center" vertical="center" wrapText="1"/>
    </xf>
    <xf numFmtId="165" fontId="8" fillId="0" borderId="23" xfId="0" applyNumberFormat="1" applyFont="1" applyBorder="1" applyAlignment="1">
      <alignment horizontal="center" vertical="center" wrapText="1"/>
    </xf>
    <xf numFmtId="165" fontId="8" fillId="0" borderId="24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8" fillId="4" borderId="25" xfId="0" applyNumberFormat="1" applyFont="1" applyFill="1" applyBorder="1" applyAlignment="1">
      <alignment horizontal="center" vertical="center" wrapText="1"/>
    </xf>
    <xf numFmtId="14" fontId="8" fillId="4" borderId="26" xfId="0" applyNumberFormat="1" applyFont="1" applyFill="1" applyBorder="1" applyAlignment="1">
      <alignment horizontal="center" vertical="center" wrapText="1"/>
    </xf>
    <xf numFmtId="165" fontId="10" fillId="4" borderId="25" xfId="0" applyNumberFormat="1" applyFont="1" applyFill="1" applyBorder="1" applyAlignment="1">
      <alignment horizontal="center" vertical="center"/>
    </xf>
    <xf numFmtId="165" fontId="8" fillId="4" borderId="27" xfId="0" applyNumberFormat="1" applyFont="1" applyFill="1" applyBorder="1" applyAlignment="1">
      <alignment horizontal="center" vertical="center" wrapText="1"/>
    </xf>
    <xf numFmtId="165" fontId="8" fillId="0" borderId="30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65" fontId="8" fillId="0" borderId="33" xfId="0" applyNumberFormat="1" applyFont="1" applyBorder="1" applyAlignment="1">
      <alignment horizontal="center" vertical="center" wrapText="1"/>
    </xf>
    <xf numFmtId="165" fontId="8" fillId="0" borderId="33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165" fontId="8" fillId="4" borderId="35" xfId="0" applyNumberFormat="1" applyFont="1" applyFill="1" applyBorder="1" applyAlignment="1">
      <alignment horizontal="center" vertical="center" wrapText="1"/>
    </xf>
    <xf numFmtId="14" fontId="8" fillId="4" borderId="16" xfId="0" applyNumberFormat="1" applyFont="1" applyFill="1" applyBorder="1" applyAlignment="1">
      <alignment horizontal="center" vertical="center" wrapText="1"/>
    </xf>
    <xf numFmtId="165" fontId="12" fillId="4" borderId="35" xfId="0" applyNumberFormat="1" applyFont="1" applyFill="1" applyBorder="1" applyAlignment="1">
      <alignment horizontal="center" vertical="center"/>
    </xf>
    <xf numFmtId="165" fontId="8" fillId="4" borderId="19" xfId="0" applyNumberFormat="1" applyFont="1" applyFill="1" applyBorder="1" applyAlignment="1">
      <alignment horizontal="center" vertical="center" wrapText="1"/>
    </xf>
    <xf numFmtId="165" fontId="8" fillId="0" borderId="37" xfId="0" applyNumberFormat="1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165" fontId="8" fillId="0" borderId="40" xfId="0" applyNumberFormat="1" applyFont="1" applyBorder="1" applyAlignment="1">
      <alignment horizontal="center" vertical="center" wrapText="1"/>
    </xf>
    <xf numFmtId="165" fontId="13" fillId="0" borderId="33" xfId="0" applyNumberFormat="1" applyFont="1" applyBorder="1" applyAlignment="1">
      <alignment horizontal="center" vertical="center" wrapText="1"/>
    </xf>
    <xf numFmtId="165" fontId="8" fillId="0" borderId="34" xfId="0" applyNumberFormat="1" applyFont="1" applyBorder="1" applyAlignment="1">
      <alignment horizontal="center" vertical="center" wrapText="1"/>
    </xf>
    <xf numFmtId="165" fontId="8" fillId="4" borderId="35" xfId="0" applyNumberFormat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4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5" borderId="45" xfId="0" applyFont="1" applyFill="1" applyBorder="1" applyAlignment="1">
      <alignment horizontal="center" vertical="center" wrapText="1"/>
    </xf>
    <xf numFmtId="165" fontId="14" fillId="5" borderId="46" xfId="0" applyNumberFormat="1" applyFont="1" applyFill="1" applyBorder="1" applyAlignment="1">
      <alignment horizontal="center" vertical="center" wrapText="1"/>
    </xf>
    <xf numFmtId="165" fontId="14" fillId="5" borderId="47" xfId="0" applyNumberFormat="1" applyFont="1" applyFill="1" applyBorder="1" applyAlignment="1">
      <alignment horizontal="center" vertical="center" wrapText="1"/>
    </xf>
    <xf numFmtId="165" fontId="8" fillId="0" borderId="48" xfId="0" applyNumberFormat="1" applyFont="1" applyBorder="1" applyAlignment="1">
      <alignment horizontal="center" vertical="center" wrapText="1"/>
    </xf>
    <xf numFmtId="165" fontId="15" fillId="4" borderId="25" xfId="0" applyNumberFormat="1" applyFont="1" applyFill="1" applyBorder="1" applyAlignment="1">
      <alignment horizontal="center" vertical="center" wrapText="1"/>
    </xf>
    <xf numFmtId="165" fontId="8" fillId="0" borderId="50" xfId="0" applyNumberFormat="1" applyFont="1" applyBorder="1" applyAlignment="1">
      <alignment horizontal="center" vertical="center" wrapText="1"/>
    </xf>
    <xf numFmtId="0" fontId="14" fillId="6" borderId="51" xfId="0" applyFont="1" applyFill="1" applyBorder="1" applyAlignment="1">
      <alignment horizontal="center" vertical="center" wrapText="1"/>
    </xf>
    <xf numFmtId="166" fontId="14" fillId="6" borderId="52" xfId="0" applyNumberFormat="1" applyFont="1" applyFill="1" applyBorder="1" applyAlignment="1">
      <alignment horizontal="center" vertical="center" wrapText="1"/>
    </xf>
    <xf numFmtId="165" fontId="14" fillId="6" borderId="52" xfId="0" applyNumberFormat="1" applyFont="1" applyFill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5" fontId="15" fillId="4" borderId="55" xfId="0" applyNumberFormat="1" applyFont="1" applyFill="1" applyBorder="1" applyAlignment="1">
      <alignment horizontal="center" vertical="center" wrapText="1"/>
    </xf>
    <xf numFmtId="165" fontId="8" fillId="4" borderId="56" xfId="0" applyNumberFormat="1" applyFont="1" applyFill="1" applyBorder="1" applyAlignment="1">
      <alignment horizontal="center" vertical="center" wrapText="1"/>
    </xf>
    <xf numFmtId="165" fontId="8" fillId="4" borderId="55" xfId="0" applyNumberFormat="1" applyFont="1" applyFill="1" applyBorder="1" applyAlignment="1">
      <alignment horizontal="center" vertical="center" wrapText="1"/>
    </xf>
    <xf numFmtId="165" fontId="8" fillId="0" borderId="58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13" fillId="0" borderId="24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/>
    <xf numFmtId="165" fontId="17" fillId="0" borderId="62" xfId="0" applyNumberFormat="1" applyFont="1" applyBorder="1" applyAlignment="1">
      <alignment vertical="top"/>
    </xf>
    <xf numFmtId="165" fontId="18" fillId="0" borderId="63" xfId="0" applyNumberFormat="1" applyFont="1" applyBorder="1" applyAlignment="1">
      <alignment vertical="top"/>
    </xf>
    <xf numFmtId="165" fontId="13" fillId="0" borderId="40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/>
    <xf numFmtId="165" fontId="20" fillId="0" borderId="34" xfId="0" applyNumberFormat="1" applyFont="1" applyBorder="1" applyAlignment="1">
      <alignment horizontal="center" vertical="center"/>
    </xf>
    <xf numFmtId="165" fontId="21" fillId="0" borderId="0" xfId="0" applyNumberFormat="1" applyFont="1" applyAlignment="1"/>
    <xf numFmtId="165" fontId="22" fillId="0" borderId="0" xfId="0" applyNumberFormat="1" applyFont="1" applyAlignment="1"/>
    <xf numFmtId="165" fontId="23" fillId="0" borderId="34" xfId="0" applyNumberFormat="1" applyFont="1" applyBorder="1" applyAlignment="1">
      <alignment horizontal="left" vertical="center" wrapText="1"/>
    </xf>
    <xf numFmtId="165" fontId="24" fillId="0" borderId="0" xfId="0" applyNumberFormat="1" applyFont="1" applyAlignment="1"/>
    <xf numFmtId="165" fontId="25" fillId="0" borderId="34" xfId="0" applyNumberFormat="1" applyFont="1" applyBorder="1" applyAlignment="1">
      <alignment horizontal="left" vertical="center" wrapText="1"/>
    </xf>
    <xf numFmtId="0" fontId="2" fillId="0" borderId="26" xfId="0" applyFont="1" applyBorder="1" applyAlignment="1">
      <alignment wrapText="1"/>
    </xf>
    <xf numFmtId="0" fontId="8" fillId="0" borderId="64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8" fillId="0" borderId="65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5" borderId="66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wrapText="1"/>
    </xf>
    <xf numFmtId="0" fontId="14" fillId="6" borderId="67" xfId="0" applyFont="1" applyFill="1" applyBorder="1" applyAlignment="1">
      <alignment horizontal="center" vertical="center" wrapText="1"/>
    </xf>
    <xf numFmtId="165" fontId="13" fillId="0" borderId="23" xfId="0" applyNumberFormat="1" applyFont="1" applyBorder="1" applyAlignment="1">
      <alignment horizontal="center" vertical="center" wrapText="1"/>
    </xf>
    <xf numFmtId="165" fontId="13" fillId="0" borderId="42" xfId="0" applyNumberFormat="1" applyFont="1" applyBorder="1" applyAlignment="1">
      <alignment horizontal="center" vertical="center" wrapText="1"/>
    </xf>
    <xf numFmtId="165" fontId="27" fillId="0" borderId="9" xfId="0" applyNumberFormat="1" applyFont="1" applyBorder="1" applyAlignment="1">
      <alignment horizontal="center" vertical="center" wrapText="1"/>
    </xf>
    <xf numFmtId="165" fontId="28" fillId="0" borderId="34" xfId="0" applyNumberFormat="1" applyFont="1" applyBorder="1" applyAlignment="1">
      <alignment horizontal="center" vertical="center" wrapText="1"/>
    </xf>
    <xf numFmtId="165" fontId="8" fillId="0" borderId="68" xfId="0" applyNumberFormat="1" applyFont="1" applyBorder="1" applyAlignment="1">
      <alignment horizontal="center" vertical="center" wrapText="1"/>
    </xf>
    <xf numFmtId="165" fontId="8" fillId="0" borderId="60" xfId="0" applyNumberFormat="1" applyFont="1" applyBorder="1" applyAlignment="1">
      <alignment horizontal="center" vertical="center" wrapText="1"/>
    </xf>
    <xf numFmtId="165" fontId="29" fillId="0" borderId="0" xfId="0" applyNumberFormat="1" applyFont="1" applyAlignment="1"/>
    <xf numFmtId="165" fontId="30" fillId="0" borderId="0" xfId="0" applyNumberFormat="1" applyFont="1" applyAlignment="1"/>
    <xf numFmtId="165" fontId="31" fillId="0" borderId="0" xfId="0" applyNumberFormat="1" applyFont="1" applyAlignment="1"/>
    <xf numFmtId="165" fontId="1" fillId="0" borderId="0" xfId="0" applyNumberFormat="1" applyFont="1" applyAlignment="1"/>
    <xf numFmtId="165" fontId="30" fillId="0" borderId="0" xfId="0" applyNumberFormat="1" applyFont="1"/>
    <xf numFmtId="165" fontId="32" fillId="0" borderId="0" xfId="0" applyNumberFormat="1" applyFont="1" applyAlignment="1"/>
    <xf numFmtId="165" fontId="33" fillId="7" borderId="0" xfId="0" applyNumberFormat="1" applyFont="1" applyFill="1" applyAlignment="1">
      <alignment wrapText="1"/>
    </xf>
    <xf numFmtId="165" fontId="13" fillId="8" borderId="33" xfId="0" applyNumberFormat="1" applyFont="1" applyFill="1" applyBorder="1" applyAlignment="1">
      <alignment horizontal="center" vertical="center" wrapText="1"/>
    </xf>
    <xf numFmtId="0" fontId="34" fillId="0" borderId="0" xfId="0" applyFont="1" applyAlignment="1"/>
    <xf numFmtId="0" fontId="14" fillId="6" borderId="41" xfId="0" applyFont="1" applyFill="1" applyBorder="1" applyAlignment="1">
      <alignment horizontal="center" vertical="center" wrapText="1"/>
    </xf>
    <xf numFmtId="166" fontId="14" fillId="6" borderId="12" xfId="0" applyNumberFormat="1" applyFont="1" applyFill="1" applyBorder="1" applyAlignment="1">
      <alignment horizontal="center" vertical="center" wrapText="1"/>
    </xf>
    <xf numFmtId="165" fontId="14" fillId="6" borderId="12" xfId="0" applyNumberFormat="1" applyFont="1" applyFill="1" applyBorder="1" applyAlignment="1">
      <alignment horizontal="center" vertical="center" wrapText="1"/>
    </xf>
    <xf numFmtId="165" fontId="8" fillId="0" borderId="70" xfId="0" applyNumberFormat="1" applyFont="1" applyBorder="1" applyAlignment="1">
      <alignment horizontal="center" vertical="center" wrapText="1"/>
    </xf>
    <xf numFmtId="165" fontId="8" fillId="0" borderId="71" xfId="0" applyNumberFormat="1" applyFont="1" applyBorder="1" applyAlignment="1">
      <alignment horizontal="center" vertical="center" wrapText="1"/>
    </xf>
    <xf numFmtId="165" fontId="8" fillId="0" borderId="72" xfId="0" applyNumberFormat="1" applyFont="1" applyBorder="1" applyAlignment="1">
      <alignment horizontal="center" vertical="center" wrapText="1"/>
    </xf>
    <xf numFmtId="165" fontId="8" fillId="2" borderId="24" xfId="0" applyNumberFormat="1" applyFont="1" applyFill="1" applyBorder="1" applyAlignment="1">
      <alignment horizontal="center" vertical="center" wrapText="1"/>
    </xf>
    <xf numFmtId="165" fontId="8" fillId="0" borderId="73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165" fontId="36" fillId="0" borderId="62" xfId="0" applyNumberFormat="1" applyFont="1" applyBorder="1" applyAlignment="1"/>
    <xf numFmtId="165" fontId="37" fillId="0" borderId="70" xfId="0" applyNumberFormat="1" applyFont="1" applyBorder="1" applyAlignment="1">
      <alignment horizontal="left" vertical="center"/>
    </xf>
    <xf numFmtId="0" fontId="8" fillId="0" borderId="7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165" fontId="8" fillId="0" borderId="75" xfId="0" applyNumberFormat="1" applyFont="1" applyBorder="1" applyAlignment="1">
      <alignment horizontal="center" vertical="center" wrapText="1"/>
    </xf>
    <xf numFmtId="165" fontId="38" fillId="0" borderId="48" xfId="0" applyNumberFormat="1" applyFont="1" applyBorder="1" applyAlignment="1">
      <alignment horizontal="left" vertical="center" wrapText="1"/>
    </xf>
    <xf numFmtId="165" fontId="8" fillId="0" borderId="62" xfId="0" applyNumberFormat="1" applyFont="1" applyBorder="1" applyAlignment="1">
      <alignment horizontal="center" vertical="center" wrapText="1"/>
    </xf>
    <xf numFmtId="165" fontId="39" fillId="4" borderId="55" xfId="0" applyNumberFormat="1" applyFont="1" applyFill="1" applyBorder="1" applyAlignment="1">
      <alignment horizontal="center" vertical="center"/>
    </xf>
    <xf numFmtId="14" fontId="8" fillId="0" borderId="35" xfId="0" applyNumberFormat="1" applyFont="1" applyBorder="1" applyAlignment="1">
      <alignment horizontal="center" vertical="center" wrapText="1"/>
    </xf>
    <xf numFmtId="165" fontId="8" fillId="0" borderId="35" xfId="0" applyNumberFormat="1" applyFont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 wrapText="1"/>
    </xf>
    <xf numFmtId="165" fontId="8" fillId="0" borderId="55" xfId="0" applyNumberFormat="1" applyFont="1" applyBorder="1" applyAlignment="1">
      <alignment horizontal="center" vertical="center" wrapText="1"/>
    </xf>
    <xf numFmtId="14" fontId="8" fillId="0" borderId="55" xfId="0" applyNumberFormat="1" applyFont="1" applyBorder="1" applyAlignment="1">
      <alignment horizontal="center" vertical="center" wrapText="1"/>
    </xf>
    <xf numFmtId="165" fontId="8" fillId="0" borderId="55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wrapText="1"/>
    </xf>
    <xf numFmtId="0" fontId="14" fillId="9" borderId="77" xfId="0" applyFont="1" applyFill="1" applyBorder="1" applyAlignment="1">
      <alignment horizontal="center" vertical="center" wrapText="1"/>
    </xf>
    <xf numFmtId="165" fontId="14" fillId="9" borderId="78" xfId="0" applyNumberFormat="1" applyFont="1" applyFill="1" applyBorder="1" applyAlignment="1">
      <alignment horizontal="center" vertical="center" wrapText="1"/>
    </xf>
    <xf numFmtId="165" fontId="14" fillId="9" borderId="79" xfId="0" applyNumberFormat="1" applyFont="1" applyFill="1" applyBorder="1" applyAlignment="1">
      <alignment horizontal="center" vertical="center" wrapText="1"/>
    </xf>
    <xf numFmtId="0" fontId="14" fillId="10" borderId="81" xfId="0" applyFont="1" applyFill="1" applyBorder="1" applyAlignment="1">
      <alignment horizontal="center" vertical="center" wrapText="1"/>
    </xf>
    <xf numFmtId="166" fontId="14" fillId="10" borderId="82" xfId="0" applyNumberFormat="1" applyFont="1" applyFill="1" applyBorder="1" applyAlignment="1">
      <alignment horizontal="center" vertical="center" wrapText="1"/>
    </xf>
    <xf numFmtId="165" fontId="14" fillId="10" borderId="82" xfId="0" applyNumberFormat="1" applyFont="1" applyFill="1" applyBorder="1" applyAlignment="1">
      <alignment horizontal="center" vertical="center" wrapText="1"/>
    </xf>
    <xf numFmtId="10" fontId="41" fillId="0" borderId="0" xfId="0" applyNumberFormat="1" applyFont="1" applyAlignment="1">
      <alignment horizontal="center" vertical="center" wrapText="1"/>
    </xf>
    <xf numFmtId="10" fontId="42" fillId="0" borderId="0" xfId="0" applyNumberFormat="1" applyFont="1" applyAlignment="1">
      <alignment horizontal="center" vertical="center" wrapText="1"/>
    </xf>
    <xf numFmtId="0" fontId="43" fillId="10" borderId="86" xfId="0" applyFont="1" applyFill="1" applyBorder="1" applyAlignment="1">
      <alignment horizontal="center" vertical="center" wrapText="1"/>
    </xf>
    <xf numFmtId="0" fontId="2" fillId="10" borderId="87" xfId="0" applyFont="1" applyFill="1" applyBorder="1" applyAlignment="1">
      <alignment wrapText="1"/>
    </xf>
    <xf numFmtId="10" fontId="44" fillId="10" borderId="88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wrapText="1"/>
    </xf>
    <xf numFmtId="0" fontId="14" fillId="9" borderId="77" xfId="0" applyFont="1" applyFill="1" applyBorder="1" applyAlignment="1">
      <alignment horizontal="center" vertical="center" wrapText="1"/>
    </xf>
    <xf numFmtId="165" fontId="14" fillId="9" borderId="78" xfId="0" applyNumberFormat="1" applyFont="1" applyFill="1" applyBorder="1" applyAlignment="1">
      <alignment horizontal="center" vertical="center" wrapText="1"/>
    </xf>
    <xf numFmtId="0" fontId="14" fillId="10" borderId="81" xfId="0" applyFont="1" applyFill="1" applyBorder="1" applyAlignment="1">
      <alignment horizontal="center" vertical="center" wrapText="1"/>
    </xf>
    <xf numFmtId="0" fontId="45" fillId="10" borderId="86" xfId="0" applyFont="1" applyFill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wrapText="1"/>
    </xf>
    <xf numFmtId="0" fontId="47" fillId="0" borderId="0" xfId="0" applyFont="1" applyAlignment="1">
      <alignment horizontal="center" vertical="center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0" fontId="47" fillId="0" borderId="0" xfId="0" applyFont="1" applyAlignment="1">
      <alignment horizontal="right" vertical="center" wrapText="1"/>
    </xf>
    <xf numFmtId="165" fontId="47" fillId="0" borderId="0" xfId="0" applyNumberFormat="1" applyFont="1" applyAlignment="1">
      <alignment horizontal="right" wrapText="1"/>
    </xf>
    <xf numFmtId="165" fontId="47" fillId="0" borderId="0" xfId="0" applyNumberFormat="1" applyFont="1" applyAlignment="1">
      <alignment horizontal="right" vertical="center" wrapText="1"/>
    </xf>
    <xf numFmtId="0" fontId="47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0" fillId="7" borderId="0" xfId="0" applyFont="1" applyFill="1" applyAlignment="1">
      <alignment horizontal="center" vertical="center" wrapText="1"/>
    </xf>
    <xf numFmtId="0" fontId="49" fillId="11" borderId="91" xfId="0" applyFont="1" applyFill="1" applyBorder="1" applyAlignment="1">
      <alignment horizontal="center" vertical="center" wrapText="1"/>
    </xf>
    <xf numFmtId="0" fontId="49" fillId="11" borderId="92" xfId="0" applyFont="1" applyFill="1" applyBorder="1" applyAlignment="1">
      <alignment horizontal="center" vertical="center" wrapText="1"/>
    </xf>
    <xf numFmtId="0" fontId="49" fillId="11" borderId="93" xfId="0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center" vertical="center" wrapText="1"/>
    </xf>
    <xf numFmtId="0" fontId="51" fillId="7" borderId="89" xfId="0" applyFont="1" applyFill="1" applyBorder="1" applyAlignment="1">
      <alignment horizontal="center" vertical="center" wrapText="1"/>
    </xf>
    <xf numFmtId="0" fontId="51" fillId="7" borderId="93" xfId="0" applyFont="1" applyFill="1" applyBorder="1" applyAlignment="1">
      <alignment horizontal="center" vertical="center" wrapText="1"/>
    </xf>
    <xf numFmtId="0" fontId="51" fillId="7" borderId="93" xfId="0" applyFont="1" applyFill="1" applyBorder="1" applyAlignment="1">
      <alignment vertical="center" wrapText="1"/>
    </xf>
    <xf numFmtId="3" fontId="51" fillId="7" borderId="93" xfId="0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93" xfId="0" applyFont="1" applyFill="1" applyBorder="1" applyAlignment="1">
      <alignment horizontal="center" vertical="center" wrapText="1"/>
    </xf>
    <xf numFmtId="0" fontId="51" fillId="7" borderId="93" xfId="0" applyFont="1" applyFill="1" applyBorder="1" applyAlignment="1">
      <alignment horizontal="right" vertical="center" wrapText="1"/>
    </xf>
    <xf numFmtId="0" fontId="30" fillId="7" borderId="0" xfId="0" applyFont="1" applyFill="1" applyAlignment="1">
      <alignment vertical="center" wrapText="1"/>
    </xf>
    <xf numFmtId="0" fontId="51" fillId="7" borderId="0" xfId="0" applyFont="1" applyFill="1" applyAlignment="1">
      <alignment horizontal="center" vertical="center" wrapText="1"/>
    </xf>
    <xf numFmtId="0" fontId="51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165" fontId="8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29" xfId="0" applyFont="1" applyBorder="1"/>
    <xf numFmtId="0" fontId="0" fillId="0" borderId="0" xfId="0" applyFont="1" applyAlignment="1"/>
    <xf numFmtId="0" fontId="4" fillId="0" borderId="36" xfId="0" applyFont="1" applyBorder="1"/>
    <xf numFmtId="0" fontId="4" fillId="0" borderId="43" xfId="0" applyFont="1" applyBorder="1"/>
    <xf numFmtId="0" fontId="4" fillId="0" borderId="44" xfId="0" applyFont="1" applyBorder="1"/>
    <xf numFmtId="165" fontId="8" fillId="0" borderId="0" xfId="0" applyNumberFormat="1" applyFont="1" applyAlignment="1">
      <alignment horizontal="center" vertical="center" wrapText="1"/>
    </xf>
    <xf numFmtId="0" fontId="4" fillId="0" borderId="60" xfId="0" applyFont="1" applyBorder="1"/>
    <xf numFmtId="165" fontId="8" fillId="0" borderId="59" xfId="0" applyNumberFormat="1" applyFont="1" applyBorder="1" applyAlignment="1">
      <alignment horizontal="center" vertical="center" wrapText="1"/>
    </xf>
    <xf numFmtId="0" fontId="4" fillId="0" borderId="61" xfId="0" applyFont="1" applyBorder="1"/>
    <xf numFmtId="165" fontId="8" fillId="0" borderId="49" xfId="0" applyNumberFormat="1" applyFont="1" applyBorder="1" applyAlignment="1">
      <alignment horizontal="center" vertical="center" wrapText="1"/>
    </xf>
    <xf numFmtId="0" fontId="4" fillId="0" borderId="57" xfId="0" applyFont="1" applyBorder="1"/>
    <xf numFmtId="165" fontId="14" fillId="6" borderId="53" xfId="0" applyNumberFormat="1" applyFont="1" applyFill="1" applyBorder="1" applyAlignment="1">
      <alignment horizontal="center" vertical="center" wrapText="1"/>
    </xf>
    <xf numFmtId="0" fontId="4" fillId="0" borderId="54" xfId="0" applyFont="1" applyBorder="1"/>
    <xf numFmtId="165" fontId="8" fillId="0" borderId="31" xfId="0" applyNumberFormat="1" applyFont="1" applyBorder="1" applyAlignment="1">
      <alignment horizontal="center" vertical="center" wrapText="1"/>
    </xf>
    <xf numFmtId="0" fontId="4" fillId="0" borderId="38" xfId="0" applyFont="1" applyBorder="1"/>
    <xf numFmtId="0" fontId="4" fillId="0" borderId="2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3" borderId="8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165" fontId="8" fillId="0" borderId="19" xfId="0" applyNumberFormat="1" applyFont="1" applyBorder="1" applyAlignment="1">
      <alignment horizontal="center" vertical="center" wrapText="1"/>
    </xf>
    <xf numFmtId="0" fontId="4" fillId="0" borderId="56" xfId="0" applyFont="1" applyBorder="1"/>
    <xf numFmtId="165" fontId="14" fillId="10" borderId="83" xfId="0" applyNumberFormat="1" applyFont="1" applyFill="1" applyBorder="1" applyAlignment="1">
      <alignment horizontal="center" vertical="center" wrapText="1"/>
    </xf>
    <xf numFmtId="0" fontId="4" fillId="0" borderId="84" xfId="0" applyFont="1" applyBorder="1"/>
    <xf numFmtId="0" fontId="40" fillId="9" borderId="76" xfId="0" applyFont="1" applyFill="1" applyBorder="1" applyAlignment="1">
      <alignment vertical="center" wrapText="1"/>
    </xf>
    <xf numFmtId="0" fontId="4" fillId="0" borderId="80" xfId="0" applyFont="1" applyBorder="1"/>
    <xf numFmtId="0" fontId="4" fillId="0" borderId="85" xfId="0" applyFont="1" applyBorder="1"/>
    <xf numFmtId="165" fontId="8" fillId="0" borderId="38" xfId="0" applyNumberFormat="1" applyFont="1" applyBorder="1" applyAlignment="1">
      <alignment horizontal="center" vertical="center" wrapText="1"/>
    </xf>
    <xf numFmtId="165" fontId="14" fillId="6" borderId="42" xfId="0" applyNumberFormat="1" applyFont="1" applyFill="1" applyBorder="1" applyAlignment="1">
      <alignment horizontal="center" vertical="center" wrapText="1"/>
    </xf>
    <xf numFmtId="0" fontId="4" fillId="0" borderId="69" xfId="0" applyFont="1" applyBorder="1"/>
    <xf numFmtId="0" fontId="4" fillId="0" borderId="90" xfId="0" applyFont="1" applyBorder="1"/>
    <xf numFmtId="0" fontId="4" fillId="0" borderId="1" xfId="0" applyFont="1" applyBorder="1"/>
    <xf numFmtId="0" fontId="48" fillId="11" borderId="62" xfId="0" applyFont="1" applyFill="1" applyBorder="1" applyAlignment="1">
      <alignment horizontal="center" vertical="center" wrapText="1"/>
    </xf>
    <xf numFmtId="0" fontId="49" fillId="11" borderId="6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8"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tx>
            <c:strRef>
              <c:f>'Municípios Cogestão'!$B$568</c:f>
              <c:strCache>
                <c:ptCount val="1"/>
                <c:pt idx="0">
                  <c:v> 497 </c:v>
                </c:pt>
              </c:strCache>
            </c:strRef>
          </c:tx>
          <c:dPt>
            <c:idx val="0"/>
            <c:bubble3D val="0"/>
            <c:spPr>
              <a:solidFill>
                <a:srgbClr val="FFD966"/>
              </a:solidFill>
            </c:spPr>
            <c:extLst>
              <c:ext xmlns:c16="http://schemas.microsoft.com/office/drawing/2014/chart" uri="{C3380CC4-5D6E-409C-BE32-E72D297353CC}">
                <c16:uniqueId val="{00000001-A318-4A61-BF6E-3405E08E6AC2}"/>
              </c:ext>
            </c:extLst>
          </c:dPt>
          <c:dPt>
            <c:idx val="1"/>
            <c:bubble3D val="0"/>
            <c:spPr>
              <a:solidFill>
                <a:srgbClr val="6AA84F"/>
              </a:solidFill>
            </c:spPr>
            <c:extLst>
              <c:ext xmlns:c16="http://schemas.microsoft.com/office/drawing/2014/chart" uri="{C3380CC4-5D6E-409C-BE32-E72D297353CC}">
                <c16:uniqueId val="{00000003-A318-4A61-BF6E-3405E08E6AC2}"/>
              </c:ext>
            </c:extLst>
          </c:dPt>
          <c:val>
            <c:numRef>
              <c:f>'Municípios Cogestão'!$B$569:$B$570</c:f>
              <c:numCache>
                <c:formatCode>_-* #,##0_-;\-* #,##0_-;_-* "-"??_-;_-@</c:formatCode>
                <c:ptCount val="2"/>
                <c:pt idx="0">
                  <c:v>445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18-4A61-BF6E-3405E08E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tx>
            <c:strRef>
              <c:f>'Municípios Cogestão'!$D$568</c:f>
              <c:strCache>
                <c:ptCount val="1"/>
                <c:pt idx="0">
                  <c:v>21</c:v>
                </c:pt>
              </c:strCache>
            </c:strRef>
          </c:tx>
          <c:dPt>
            <c:idx val="0"/>
            <c:bubble3D val="0"/>
            <c:spPr>
              <a:solidFill>
                <a:srgbClr val="FFD966"/>
              </a:solidFill>
            </c:spPr>
            <c:extLst>
              <c:ext xmlns:c16="http://schemas.microsoft.com/office/drawing/2014/chart" uri="{C3380CC4-5D6E-409C-BE32-E72D297353CC}">
                <c16:uniqueId val="{00000001-F8CB-4C4F-BCFC-403045421398}"/>
              </c:ext>
            </c:extLst>
          </c:dPt>
          <c:dPt>
            <c:idx val="1"/>
            <c:bubble3D val="0"/>
            <c:spPr>
              <a:solidFill>
                <a:srgbClr val="6AA84F"/>
              </a:solidFill>
            </c:spPr>
            <c:extLst>
              <c:ext xmlns:c16="http://schemas.microsoft.com/office/drawing/2014/chart" uri="{C3380CC4-5D6E-409C-BE32-E72D297353CC}">
                <c16:uniqueId val="{00000003-F8CB-4C4F-BCFC-403045421398}"/>
              </c:ext>
            </c:extLst>
          </c:dPt>
          <c:val>
            <c:numRef>
              <c:f>'Municípios Cogestão'!$D$569:$D$570</c:f>
              <c:numCache>
                <c:formatCode>_-* #,##0_-;\-* #,##0_-;_-* "-"??_-;_-@</c:formatCode>
                <c:ptCount val="2"/>
                <c:pt idx="0">
                  <c:v>20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CB-4C4F-BCFC-403045421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</xdr:colOff>
      <xdr:row>547</xdr:row>
      <xdr:rowOff>47625</xdr:rowOff>
    </xdr:from>
    <xdr:ext cx="1600200" cy="990600"/>
    <xdr:graphicFrame macro="">
      <xdr:nvGraphicFramePr>
        <xdr:cNvPr id="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38100</xdr:colOff>
      <xdr:row>553</xdr:row>
      <xdr:rowOff>57150</xdr:rowOff>
    </xdr:from>
    <xdr:ext cx="1600200" cy="990600"/>
    <xdr:graphicFrame macro="">
      <xdr:nvGraphicFramePr>
        <xdr:cNvPr id="3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rianapimentel.rs.gov.br/" TargetMode="External"/><Relationship Id="rId299" Type="http://schemas.openxmlformats.org/officeDocument/2006/relationships/hyperlink" Target="https://espumoso.rs.gov.br/" TargetMode="External"/><Relationship Id="rId21" Type="http://schemas.openxmlformats.org/officeDocument/2006/relationships/hyperlink" Target="http://www.santamaria.rs.gov.br/" TargetMode="External"/><Relationship Id="rId63" Type="http://schemas.openxmlformats.org/officeDocument/2006/relationships/hyperlink" Target="http://www.tramandai.rs.gov.br/" TargetMode="External"/><Relationship Id="rId159" Type="http://schemas.openxmlformats.org/officeDocument/2006/relationships/hyperlink" Target="https://www.jacuizinho.rs.gov.br/" TargetMode="External"/><Relationship Id="rId324" Type="http://schemas.openxmlformats.org/officeDocument/2006/relationships/hyperlink" Target="http://www.pmpalma.com.br/" TargetMode="External"/><Relationship Id="rId366" Type="http://schemas.openxmlformats.org/officeDocument/2006/relationships/hyperlink" Target="https://www.bage.rs.gov.br/" TargetMode="External"/><Relationship Id="rId170" Type="http://schemas.openxmlformats.org/officeDocument/2006/relationships/hyperlink" Target="http://www.catuipe.rs.gov.br/" TargetMode="External"/><Relationship Id="rId226" Type="http://schemas.openxmlformats.org/officeDocument/2006/relationships/hyperlink" Target="https://palmitinho.atende.net/" TargetMode="External"/><Relationship Id="rId433" Type="http://schemas.openxmlformats.org/officeDocument/2006/relationships/hyperlink" Target="http://sinimbu.rs.gov.br/" TargetMode="External"/><Relationship Id="rId268" Type="http://schemas.openxmlformats.org/officeDocument/2006/relationships/hyperlink" Target="http://www.itatibadosul.rs.gov.br/" TargetMode="External"/><Relationship Id="rId475" Type="http://schemas.openxmlformats.org/officeDocument/2006/relationships/vmlDrawing" Target="../drawings/vmlDrawing1.vml"/><Relationship Id="rId32" Type="http://schemas.openxmlformats.org/officeDocument/2006/relationships/hyperlink" Target="https://www.vilanovadosul.rs.gov.br/" TargetMode="External"/><Relationship Id="rId74" Type="http://schemas.openxmlformats.org/officeDocument/2006/relationships/hyperlink" Target="http://www.ararica.rs.gov.br/php/home.php" TargetMode="External"/><Relationship Id="rId128" Type="http://schemas.openxmlformats.org/officeDocument/2006/relationships/hyperlink" Target="https://www.viamao.rs.gov.br/" TargetMode="External"/><Relationship Id="rId335" Type="http://schemas.openxmlformats.org/officeDocument/2006/relationships/hyperlink" Target="https://tiohugo.rs.gov.br/" TargetMode="External"/><Relationship Id="rId377" Type="http://schemas.openxmlformats.org/officeDocument/2006/relationships/hyperlink" Target="http://www.carlosbarbosa.rs.gov.br/" TargetMode="External"/><Relationship Id="rId5" Type="http://schemas.openxmlformats.org/officeDocument/2006/relationships/hyperlink" Target="http://www.dilermandodeaguiar.rs.gov.br/" TargetMode="External"/><Relationship Id="rId181" Type="http://schemas.openxmlformats.org/officeDocument/2006/relationships/hyperlink" Target="https://www.pejucara.rs.gov.br/" TargetMode="External"/><Relationship Id="rId237" Type="http://schemas.openxmlformats.org/officeDocument/2006/relationships/hyperlink" Target="http://www.sarandi.pr.gov.br/web/" TargetMode="External"/><Relationship Id="rId402" Type="http://schemas.openxmlformats.org/officeDocument/2006/relationships/hyperlink" Target="https://www.protasioalves.rs.gov.br/" TargetMode="External"/><Relationship Id="rId279" Type="http://schemas.openxmlformats.org/officeDocument/2006/relationships/hyperlink" Target="http://www.viadutos.rs.gov.br/" TargetMode="External"/><Relationship Id="rId444" Type="http://schemas.openxmlformats.org/officeDocument/2006/relationships/hyperlink" Target="https://coqueirobaixo.rs.gov.br/" TargetMode="External"/><Relationship Id="rId43" Type="http://schemas.openxmlformats.org/officeDocument/2006/relationships/hyperlink" Target="https://www.uruguaiana.rs.gov.br/pmu_novo/" TargetMode="External"/><Relationship Id="rId139" Type="http://schemas.openxmlformats.org/officeDocument/2006/relationships/hyperlink" Target="https://www.portoxavier.rs.gov.br/" TargetMode="External"/><Relationship Id="rId290" Type="http://schemas.openxmlformats.org/officeDocument/2006/relationships/hyperlink" Target="http://www.capaobonitodosul.rs.gov.br/" TargetMode="External"/><Relationship Id="rId304" Type="http://schemas.openxmlformats.org/officeDocument/2006/relationships/hyperlink" Target="https://www.ibirapuita.rs.gov.br/" TargetMode="External"/><Relationship Id="rId346" Type="http://schemas.openxmlformats.org/officeDocument/2006/relationships/hyperlink" Target="https://www.cangucu.rs.gov.br/" TargetMode="External"/><Relationship Id="rId388" Type="http://schemas.openxmlformats.org/officeDocument/2006/relationships/hyperlink" Target="http://www.guabiju.rs.gov.br/" TargetMode="External"/><Relationship Id="rId85" Type="http://schemas.openxmlformats.org/officeDocument/2006/relationships/hyperlink" Target="http://www.santamariadoherval.rs.gov.br/" TargetMode="External"/><Relationship Id="rId150" Type="http://schemas.openxmlformats.org/officeDocument/2006/relationships/hyperlink" Target="https://www.setedesetembro.rs.gov.br/" TargetMode="External"/><Relationship Id="rId192" Type="http://schemas.openxmlformats.org/officeDocument/2006/relationships/hyperlink" Target="http://bit.ly/PlanoEpidemia" TargetMode="External"/><Relationship Id="rId206" Type="http://schemas.openxmlformats.org/officeDocument/2006/relationships/hyperlink" Target="https://www.constantina.rs.gov.br/" TargetMode="External"/><Relationship Id="rId413" Type="http://schemas.openxmlformats.org/officeDocument/2006/relationships/hyperlink" Target="http://www.arroiodotigre.rs.gov.br/" TargetMode="External"/><Relationship Id="rId248" Type="http://schemas.openxmlformats.org/officeDocument/2006/relationships/hyperlink" Target="http://www.pmaratiba.com.br/" TargetMode="External"/><Relationship Id="rId455" Type="http://schemas.openxmlformats.org/officeDocument/2006/relationships/hyperlink" Target="https://www.marquesdesouza.rs.gov.br/" TargetMode="External"/><Relationship Id="rId12" Type="http://schemas.openxmlformats.org/officeDocument/2006/relationships/hyperlink" Target="http://www.jari.rs.gov.br/home" TargetMode="External"/><Relationship Id="rId108" Type="http://schemas.openxmlformats.org/officeDocument/2006/relationships/hyperlink" Target="https://www.butia.rs.gov.br/" TargetMode="External"/><Relationship Id="rId315" Type="http://schemas.openxmlformats.org/officeDocument/2006/relationships/hyperlink" Target="http://www.muliterno.rs.gov.br/" TargetMode="External"/><Relationship Id="rId357" Type="http://schemas.openxmlformats.org/officeDocument/2006/relationships/hyperlink" Target="http://www.pinheiromachado.rs.gov.br/" TargetMode="External"/><Relationship Id="rId54" Type="http://schemas.openxmlformats.org/officeDocument/2006/relationships/hyperlink" Target="http://www.maquine.rs.gov.br/" TargetMode="External"/><Relationship Id="rId96" Type="http://schemas.openxmlformats.org/officeDocument/2006/relationships/hyperlink" Target="http://www.parecinovo.rs.gov.br/" TargetMode="External"/><Relationship Id="rId161" Type="http://schemas.openxmlformats.org/officeDocument/2006/relationships/hyperlink" Target="https://saldanhamarinho.rs.gov.br/" TargetMode="External"/><Relationship Id="rId217" Type="http://schemas.openxmlformats.org/officeDocument/2006/relationships/hyperlink" Target="https://jaboticaba.atende.net/" TargetMode="External"/><Relationship Id="rId399" Type="http://schemas.openxmlformats.org/officeDocument/2006/relationships/hyperlink" Target="http://www.picadacafe.rs.gov.br/" TargetMode="External"/><Relationship Id="rId259" Type="http://schemas.openxmlformats.org/officeDocument/2006/relationships/hyperlink" Target="http://www.erebango.rs.gov.br/" TargetMode="External"/><Relationship Id="rId424" Type="http://schemas.openxmlformats.org/officeDocument/2006/relationships/hyperlink" Target="http://www.sobradinho.rs.gov.br/" TargetMode="External"/><Relationship Id="rId466" Type="http://schemas.openxmlformats.org/officeDocument/2006/relationships/hyperlink" Target="http://www.saojosedoherval.rs.gov.br/" TargetMode="External"/><Relationship Id="rId23" Type="http://schemas.openxmlformats.org/officeDocument/2006/relationships/hyperlink" Target="https://www.saofranciscodeassis.rs.gov.br/" TargetMode="External"/><Relationship Id="rId119" Type="http://schemas.openxmlformats.org/officeDocument/2006/relationships/hyperlink" Target="https://www.saojeronimo.rs.gov.br/" TargetMode="External"/><Relationship Id="rId270" Type="http://schemas.openxmlformats.org/officeDocument/2006/relationships/hyperlink" Target="http://www.marcelinoramos.rs.gov.br/" TargetMode="External"/><Relationship Id="rId326" Type="http://schemas.openxmlformats.org/officeDocument/2006/relationships/hyperlink" Target="https://www.santoexpeditodosul.rs.gov.br/" TargetMode="External"/><Relationship Id="rId65" Type="http://schemas.openxmlformats.org/officeDocument/2006/relationships/hyperlink" Target="http://www.tresforquilhas.rs.gov.br/" TargetMode="External"/><Relationship Id="rId130" Type="http://schemas.openxmlformats.org/officeDocument/2006/relationships/hyperlink" Target="https://www.caibate.rs.gov.br/" TargetMode="External"/><Relationship Id="rId368" Type="http://schemas.openxmlformats.org/officeDocument/2006/relationships/hyperlink" Target="http://dompedrito.rs.gov.br/" TargetMode="External"/><Relationship Id="rId172" Type="http://schemas.openxmlformats.org/officeDocument/2006/relationships/hyperlink" Target="http://www.condor.rs.gov.br/" TargetMode="External"/><Relationship Id="rId228" Type="http://schemas.openxmlformats.org/officeDocument/2006/relationships/hyperlink" Target="https://www.pinheirinhodovale.rs.gov.br/" TargetMode="External"/><Relationship Id="rId435" Type="http://schemas.openxmlformats.org/officeDocument/2006/relationships/hyperlink" Target="https://www.valeverde.rs.gov.br/" TargetMode="External"/><Relationship Id="rId281" Type="http://schemas.openxmlformats.org/officeDocument/2006/relationships/hyperlink" Target="https://almirantetamandaredosul.rs.gov.br/" TargetMode="External"/><Relationship Id="rId337" Type="http://schemas.openxmlformats.org/officeDocument/2006/relationships/hyperlink" Target="https://www.tupancidosul.rs.gov.br/" TargetMode="External"/><Relationship Id="rId34" Type="http://schemas.openxmlformats.org/officeDocument/2006/relationships/hyperlink" Target="http://www.barradoquarai.rs.gov.br/" TargetMode="External"/><Relationship Id="rId76" Type="http://schemas.openxmlformats.org/officeDocument/2006/relationships/hyperlink" Target="https://www.doisirmaos.to.gov.br/" TargetMode="External"/><Relationship Id="rId141" Type="http://schemas.openxmlformats.org/officeDocument/2006/relationships/hyperlink" Target="https://www.roquegonzales.rs.gov.br/" TargetMode="External"/><Relationship Id="rId379" Type="http://schemas.openxmlformats.org/officeDocument/2006/relationships/hyperlink" Target="https://www.coronelpilar.rs.gov.br/site/" TargetMode="External"/><Relationship Id="rId7" Type="http://schemas.openxmlformats.org/officeDocument/2006/relationships/hyperlink" Target="http://www.faxinaldosoturno.rs.gov.br/home" TargetMode="External"/><Relationship Id="rId183" Type="http://schemas.openxmlformats.org/officeDocument/2006/relationships/hyperlink" Target="https://www.saomartinho.rs.gov.br/site" TargetMode="External"/><Relationship Id="rId239" Type="http://schemas.openxmlformats.org/officeDocument/2006/relationships/hyperlink" Target="https://www.taquarucudosulrs.com.br/" TargetMode="External"/><Relationship Id="rId390" Type="http://schemas.openxmlformats.org/officeDocument/2006/relationships/hyperlink" Target="https://www.ipe-rs.com.br/" TargetMode="External"/><Relationship Id="rId404" Type="http://schemas.openxmlformats.org/officeDocument/2006/relationships/hyperlink" Target="http://www.saojorge.rs.gov.br/index.php/pt/" TargetMode="External"/><Relationship Id="rId446" Type="http://schemas.openxmlformats.org/officeDocument/2006/relationships/hyperlink" Target="https://doislajeadosrs.com.br/" TargetMode="External"/><Relationship Id="rId250" Type="http://schemas.openxmlformats.org/officeDocument/2006/relationships/hyperlink" Target="http://www.baraodecotegipe.rs.gov.br/" TargetMode="External"/><Relationship Id="rId292" Type="http://schemas.openxmlformats.org/officeDocument/2006/relationships/hyperlink" Target="http://www.casca.rs.gov.br/" TargetMode="External"/><Relationship Id="rId306" Type="http://schemas.openxmlformats.org/officeDocument/2006/relationships/hyperlink" Target="https://lagoa3cantos.rs.gov.br/" TargetMode="External"/><Relationship Id="rId45" Type="http://schemas.openxmlformats.org/officeDocument/2006/relationships/hyperlink" Target="http://www.balneariopinhal.rs.gov.br/" TargetMode="External"/><Relationship Id="rId87" Type="http://schemas.openxmlformats.org/officeDocument/2006/relationships/hyperlink" Target="http://www.saoleopoldo.rs.gov.br/" TargetMode="External"/><Relationship Id="rId110" Type="http://schemas.openxmlformats.org/officeDocument/2006/relationships/hyperlink" Target="http://www.cerrograndedosul.rs.gov.br/" TargetMode="External"/><Relationship Id="rId348" Type="http://schemas.openxmlformats.org/officeDocument/2006/relationships/hyperlink" Target="https://www.cerrito.rs.gov.br/" TargetMode="External"/><Relationship Id="rId152" Type="http://schemas.openxmlformats.org/officeDocument/2006/relationships/hyperlink" Target="http://www.pmvm.rs.gov.br/" TargetMode="External"/><Relationship Id="rId194" Type="http://schemas.openxmlformats.org/officeDocument/2006/relationships/hyperlink" Target="https://www.saojosedoinhacora.rs.gov.br/site/editais" TargetMode="External"/><Relationship Id="rId208" Type="http://schemas.openxmlformats.org/officeDocument/2006/relationships/hyperlink" Target="https://cristaldosul.atende.net/" TargetMode="External"/><Relationship Id="rId415" Type="http://schemas.openxmlformats.org/officeDocument/2006/relationships/hyperlink" Target="https://www.cachoeiradosul.rs.gov.br/" TargetMode="External"/><Relationship Id="rId457" Type="http://schemas.openxmlformats.org/officeDocument/2006/relationships/hyperlink" Target="https://prefeituradenovabrescia.com.br/" TargetMode="External"/><Relationship Id="rId261" Type="http://schemas.openxmlformats.org/officeDocument/2006/relationships/hyperlink" Target="http://www.ervalgrande.rs.gov.br/" TargetMode="External"/><Relationship Id="rId14" Type="http://schemas.openxmlformats.org/officeDocument/2006/relationships/hyperlink" Target="http://www.mata.rs.gov.br/" TargetMode="External"/><Relationship Id="rId56" Type="http://schemas.openxmlformats.org/officeDocument/2006/relationships/hyperlink" Target="http://www.mostardas.rs.gov.br/" TargetMode="External"/><Relationship Id="rId317" Type="http://schemas.openxmlformats.org/officeDocument/2006/relationships/hyperlink" Target="http://www.nicolauvergueiro.rs.gov.br/" TargetMode="External"/><Relationship Id="rId359" Type="http://schemas.openxmlformats.org/officeDocument/2006/relationships/hyperlink" Target="https://www.riogrande.rs.gov.br/" TargetMode="External"/><Relationship Id="rId98" Type="http://schemas.openxmlformats.org/officeDocument/2006/relationships/hyperlink" Target="https://www.saojosedosul.rs.gov.br/web/" TargetMode="External"/><Relationship Id="rId121" Type="http://schemas.openxmlformats.org/officeDocument/2006/relationships/hyperlink" Target="http://sertaosantana-rs.com.br/" TargetMode="External"/><Relationship Id="rId163" Type="http://schemas.openxmlformats.org/officeDocument/2006/relationships/hyperlink" Target="https://santabarbaradosul.rs.gov.br/" TargetMode="External"/><Relationship Id="rId219" Type="http://schemas.openxmlformats.org/officeDocument/2006/relationships/hyperlink" Target="https://www.liberatosalzano.rs.gov.br/" TargetMode="External"/><Relationship Id="rId370" Type="http://schemas.openxmlformats.org/officeDocument/2006/relationships/hyperlink" Target="https://www.lavrasdosul.rs.gov.br/" TargetMode="External"/><Relationship Id="rId426" Type="http://schemas.openxmlformats.org/officeDocument/2006/relationships/hyperlink" Target="https://www.gramadoxavier-rs.com.br/" TargetMode="External"/><Relationship Id="rId230" Type="http://schemas.openxmlformats.org/officeDocument/2006/relationships/hyperlink" Target="https://www.redentora.rs.gov.br/site" TargetMode="External"/><Relationship Id="rId468" Type="http://schemas.openxmlformats.org/officeDocument/2006/relationships/hyperlink" Target="http://municipiodeserio.com.br/" TargetMode="External"/><Relationship Id="rId25" Type="http://schemas.openxmlformats.org/officeDocument/2006/relationships/hyperlink" Target="http://www.saomartinhodaserra.rs.gov.br/home" TargetMode="External"/><Relationship Id="rId67" Type="http://schemas.openxmlformats.org/officeDocument/2006/relationships/hyperlink" Target="https://www.igrejinha.rs.gov.br/" TargetMode="External"/><Relationship Id="rId272" Type="http://schemas.openxmlformats.org/officeDocument/2006/relationships/hyperlink" Target="http://www.paulobento.rs.gov.br/" TargetMode="External"/><Relationship Id="rId328" Type="http://schemas.openxmlformats.org/officeDocument/2006/relationships/hyperlink" Target="https://www.saojoaodaurtigars.com.br/" TargetMode="External"/><Relationship Id="rId132" Type="http://schemas.openxmlformats.org/officeDocument/2006/relationships/hyperlink" Target="https://www.dezesseisdenovembro.rs.gov.br/" TargetMode="External"/><Relationship Id="rId174" Type="http://schemas.openxmlformats.org/officeDocument/2006/relationships/hyperlink" Target="http://crissiumal-rs3.hospedagemdesites.ws/Site/index.php" TargetMode="External"/><Relationship Id="rId381" Type="http://schemas.openxmlformats.org/officeDocument/2006/relationships/hyperlink" Target="http://www.esmeralda.rs.gov.br/" TargetMode="External"/><Relationship Id="rId241" Type="http://schemas.openxmlformats.org/officeDocument/2006/relationships/hyperlink" Target="https://www.tiradentesdosul.rs.gov.br/site" TargetMode="External"/><Relationship Id="rId437" Type="http://schemas.openxmlformats.org/officeDocument/2006/relationships/hyperlink" Target="https://www.veracruz.rs.gov.br/" TargetMode="External"/><Relationship Id="rId36" Type="http://schemas.openxmlformats.org/officeDocument/2006/relationships/hyperlink" Target="https://www.macambara.rs.gov.br/" TargetMode="External"/><Relationship Id="rId283" Type="http://schemas.openxmlformats.org/officeDocument/2006/relationships/hyperlink" Target="https://andredarocha.rs.gov.br/" TargetMode="External"/><Relationship Id="rId339" Type="http://schemas.openxmlformats.org/officeDocument/2006/relationships/hyperlink" Target="https://victorgraeff.rs.gov.br/" TargetMode="External"/><Relationship Id="rId78" Type="http://schemas.openxmlformats.org/officeDocument/2006/relationships/hyperlink" Target="http://www.ivoti.rs.gov.br/" TargetMode="External"/><Relationship Id="rId101" Type="http://schemas.openxmlformats.org/officeDocument/2006/relationships/hyperlink" Target="http://www.tabai.rs.gov.br/" TargetMode="External"/><Relationship Id="rId143" Type="http://schemas.openxmlformats.org/officeDocument/2006/relationships/hyperlink" Target="https://www.santoangelo.rs.gov.br/" TargetMode="External"/><Relationship Id="rId185" Type="http://schemas.openxmlformats.org/officeDocument/2006/relationships/hyperlink" Target="https://www.sedenova.rs.gov.br/site" TargetMode="External"/><Relationship Id="rId350" Type="http://schemas.openxmlformats.org/officeDocument/2006/relationships/hyperlink" Target="https://www.cristal.rs.gov.br/" TargetMode="External"/><Relationship Id="rId406" Type="http://schemas.openxmlformats.org/officeDocument/2006/relationships/hyperlink" Target="https://www.saovendelino.rs.gov.br/" TargetMode="External"/><Relationship Id="rId9" Type="http://schemas.openxmlformats.org/officeDocument/2006/relationships/hyperlink" Target="http://www.itaara.rs.gov.br/" TargetMode="External"/><Relationship Id="rId210" Type="http://schemas.openxmlformats.org/officeDocument/2006/relationships/hyperlink" Target="http://www.doisirmaosdasmissoes.rs.gov.br/" TargetMode="External"/><Relationship Id="rId392" Type="http://schemas.openxmlformats.org/officeDocument/2006/relationships/hyperlink" Target="http://www.novaaraca.rs.gov.br/site/" TargetMode="External"/><Relationship Id="rId448" Type="http://schemas.openxmlformats.org/officeDocument/2006/relationships/hyperlink" Target="https://www.encantado-rs.com.br/site/" TargetMode="External"/><Relationship Id="rId252" Type="http://schemas.openxmlformats.org/officeDocument/2006/relationships/hyperlink" Target="http://www.benjaminconstantdosul.rs.gov.br/" TargetMode="External"/><Relationship Id="rId294" Type="http://schemas.openxmlformats.org/officeDocument/2006/relationships/hyperlink" Target="http://www.ciriaco.rs.gov.br/" TargetMode="External"/><Relationship Id="rId308" Type="http://schemas.openxmlformats.org/officeDocument/2006/relationships/hyperlink" Target="https://www.lagoao.rs.gov.br/" TargetMode="External"/><Relationship Id="rId47" Type="http://schemas.openxmlformats.org/officeDocument/2006/relationships/hyperlink" Target="http://www.capivaridosul.rs.gov.br/" TargetMode="External"/><Relationship Id="rId89" Type="http://schemas.openxmlformats.org/officeDocument/2006/relationships/hyperlink" Target="https://www.barao.rs.gov.br/" TargetMode="External"/><Relationship Id="rId112" Type="http://schemas.openxmlformats.org/officeDocument/2006/relationships/hyperlink" Target="https://www.chuvisca.rs.gov.br/" TargetMode="External"/><Relationship Id="rId154" Type="http://schemas.openxmlformats.org/officeDocument/2006/relationships/hyperlink" Target="https://www.boavistadoincra.rs.gov.br/" TargetMode="External"/><Relationship Id="rId361" Type="http://schemas.openxmlformats.org/officeDocument/2006/relationships/hyperlink" Target="https://www.santanadaboavista.rs.gov.br/" TargetMode="External"/><Relationship Id="rId196" Type="http://schemas.openxmlformats.org/officeDocument/2006/relationships/hyperlink" Target="https://www.alpestre.rs.gov.br/" TargetMode="External"/><Relationship Id="rId417" Type="http://schemas.openxmlformats.org/officeDocument/2006/relationships/hyperlink" Target="https://www.encruzilhadadosul.rs.gov.br/" TargetMode="External"/><Relationship Id="rId459" Type="http://schemas.openxmlformats.org/officeDocument/2006/relationships/hyperlink" Target="http://www.pocodasantas-rs.com.br/" TargetMode="External"/><Relationship Id="rId16" Type="http://schemas.openxmlformats.org/officeDocument/2006/relationships/hyperlink" Target="http://www.novapalma.rs.gov.br/home" TargetMode="External"/><Relationship Id="rId221" Type="http://schemas.openxmlformats.org/officeDocument/2006/relationships/hyperlink" Target="https://novaboavista.rs.gov.br/pt_BR" TargetMode="External"/><Relationship Id="rId263" Type="http://schemas.openxmlformats.org/officeDocument/2006/relationships/hyperlink" Target="http://www.faxinalzinho.rs.gov.br/" TargetMode="External"/><Relationship Id="rId319" Type="http://schemas.openxmlformats.org/officeDocument/2006/relationships/hyperlink" Target="https://www.paimfilho.rs.gov.br/" TargetMode="External"/><Relationship Id="rId470" Type="http://schemas.openxmlformats.org/officeDocument/2006/relationships/hyperlink" Target="https://www.teutonia.rs.gov.br/" TargetMode="External"/><Relationship Id="rId58" Type="http://schemas.openxmlformats.org/officeDocument/2006/relationships/hyperlink" Target="http://www.palmaresdosul.rs.gov.br/" TargetMode="External"/><Relationship Id="rId123" Type="http://schemas.openxmlformats.org/officeDocument/2006/relationships/hyperlink" Target="https://www.alvorada.rs.gov.br/" TargetMode="External"/><Relationship Id="rId330" Type="http://schemas.openxmlformats.org/officeDocument/2006/relationships/hyperlink" Target="http://www.serafinacorrea.rs.gov.br/" TargetMode="External"/><Relationship Id="rId165" Type="http://schemas.openxmlformats.org/officeDocument/2006/relationships/hyperlink" Target="https://tupancireta.rs.gov.br/" TargetMode="External"/><Relationship Id="rId372" Type="http://schemas.openxmlformats.org/officeDocument/2006/relationships/hyperlink" Target="https://www.antonioprado.rs.gov.br/" TargetMode="External"/><Relationship Id="rId428" Type="http://schemas.openxmlformats.org/officeDocument/2006/relationships/hyperlink" Target="https://www.matoleitao-rs.com.br/" TargetMode="External"/><Relationship Id="rId232" Type="http://schemas.openxmlformats.org/officeDocument/2006/relationships/hyperlink" Target="https://www.rondaalta.rs.gov.br/site" TargetMode="External"/><Relationship Id="rId274" Type="http://schemas.openxmlformats.org/officeDocument/2006/relationships/hyperlink" Target="http://www.quatroirmaos.rs.gov.br/" TargetMode="External"/><Relationship Id="rId27" Type="http://schemas.openxmlformats.org/officeDocument/2006/relationships/hyperlink" Target="http://www.saosepe.rs.gov.br/" TargetMode="External"/><Relationship Id="rId69" Type="http://schemas.openxmlformats.org/officeDocument/2006/relationships/hyperlink" Target="http://www.pmriozinho.rs.gov.br/" TargetMode="External"/><Relationship Id="rId134" Type="http://schemas.openxmlformats.org/officeDocument/2006/relationships/hyperlink" Target="http://pmeuca.com.br/" TargetMode="External"/><Relationship Id="rId80" Type="http://schemas.openxmlformats.org/officeDocument/2006/relationships/hyperlink" Target="https://www.morroreuter.rs.gov.br/web/" TargetMode="External"/><Relationship Id="rId176" Type="http://schemas.openxmlformats.org/officeDocument/2006/relationships/hyperlink" Target="https://www.ijui.rs.gov.br/" TargetMode="External"/><Relationship Id="rId341" Type="http://schemas.openxmlformats.org/officeDocument/2006/relationships/hyperlink" Target="http://www.vilamaria.rs.gov.br/" TargetMode="External"/><Relationship Id="rId383" Type="http://schemas.openxmlformats.org/officeDocument/2006/relationships/hyperlink" Target="http://farroupilha.rs.gov.br/" TargetMode="External"/><Relationship Id="rId439" Type="http://schemas.openxmlformats.org/officeDocument/2006/relationships/hyperlink" Target="http://www.arroiodomeio.org/" TargetMode="External"/><Relationship Id="rId201" Type="http://schemas.openxmlformats.org/officeDocument/2006/relationships/hyperlink" Target="https://bomprogresso.rs.gov.br/" TargetMode="External"/><Relationship Id="rId243" Type="http://schemas.openxmlformats.org/officeDocument/2006/relationships/hyperlink" Target="http://www.trespassos-rs.com.br/" TargetMode="External"/><Relationship Id="rId285" Type="http://schemas.openxmlformats.org/officeDocument/2006/relationships/hyperlink" Target="http://www.barracao.rs.gov.br/" TargetMode="External"/><Relationship Id="rId450" Type="http://schemas.openxmlformats.org/officeDocument/2006/relationships/hyperlink" Target="https://www.fazendavilanova.rs.gov.br/" TargetMode="External"/><Relationship Id="rId38" Type="http://schemas.openxmlformats.org/officeDocument/2006/relationships/hyperlink" Target="http://www.quarai.rs.gov.br/" TargetMode="External"/><Relationship Id="rId103" Type="http://schemas.openxmlformats.org/officeDocument/2006/relationships/hyperlink" Target="http://www.tupandi.rs.gov.br/web/" TargetMode="External"/><Relationship Id="rId310" Type="http://schemas.openxmlformats.org/officeDocument/2006/relationships/hyperlink" Target="http://www.pmmarau.com.br/" TargetMode="External"/><Relationship Id="rId91" Type="http://schemas.openxmlformats.org/officeDocument/2006/relationships/hyperlink" Target="https://www.canoas.rs.gov.br/novocoronavirus/" TargetMode="External"/><Relationship Id="rId145" Type="http://schemas.openxmlformats.org/officeDocument/2006/relationships/hyperlink" Target="https://www.saoborja.rs.gov.br/" TargetMode="External"/><Relationship Id="rId187" Type="http://schemas.openxmlformats.org/officeDocument/2006/relationships/hyperlink" Target="https://www.pdrmcard.com.br/" TargetMode="External"/><Relationship Id="rId352" Type="http://schemas.openxmlformats.org/officeDocument/2006/relationships/hyperlink" Target="https://www.jaguarao.rs.gov.br/" TargetMode="External"/><Relationship Id="rId394" Type="http://schemas.openxmlformats.org/officeDocument/2006/relationships/hyperlink" Target="https://www.novapadua.rs.gov.br/" TargetMode="External"/><Relationship Id="rId408" Type="http://schemas.openxmlformats.org/officeDocument/2006/relationships/hyperlink" Target="https://www.vacaria.rs.gov.br/" TargetMode="External"/><Relationship Id="rId212" Type="http://schemas.openxmlformats.org/officeDocument/2006/relationships/hyperlink" Target="https://www.ervalseco.rs.gov.br/" TargetMode="External"/><Relationship Id="rId254" Type="http://schemas.openxmlformats.org/officeDocument/2006/relationships/hyperlink" Target="http://www.carlosgomes.rs.gov.br/" TargetMode="External"/><Relationship Id="rId49" Type="http://schemas.openxmlformats.org/officeDocument/2006/relationships/hyperlink" Target="http://www.cidreira.rs.gov.br/" TargetMode="External"/><Relationship Id="rId114" Type="http://schemas.openxmlformats.org/officeDocument/2006/relationships/hyperlink" Target="https://www.eldorado.rs.gov.br/" TargetMode="External"/><Relationship Id="rId296" Type="http://schemas.openxmlformats.org/officeDocument/2006/relationships/hyperlink" Target="https://www.pmcoxilha.rs.gov.br/" TargetMode="External"/><Relationship Id="rId461" Type="http://schemas.openxmlformats.org/officeDocument/2006/relationships/hyperlink" Target="https://www.progresso.rs.gov.br/php/home.php" TargetMode="External"/><Relationship Id="rId60" Type="http://schemas.openxmlformats.org/officeDocument/2006/relationships/hyperlink" Target="http://www.tavares.rs.gov.br/" TargetMode="External"/><Relationship Id="rId156" Type="http://schemas.openxmlformats.org/officeDocument/2006/relationships/hyperlink" Target="https://cruzalta.atende.net/" TargetMode="External"/><Relationship Id="rId198" Type="http://schemas.openxmlformats.org/officeDocument/2006/relationships/hyperlink" Target="https://www.barradoguarita.rs.gov.br/" TargetMode="External"/><Relationship Id="rId321" Type="http://schemas.openxmlformats.org/officeDocument/2006/relationships/hyperlink" Target="https://www.pontao.rs.gov.br/" TargetMode="External"/><Relationship Id="rId363" Type="http://schemas.openxmlformats.org/officeDocument/2006/relationships/hyperlink" Target="http://servicos.saolourencodosul.rs.gov.br/tlnet" TargetMode="External"/><Relationship Id="rId419" Type="http://schemas.openxmlformats.org/officeDocument/2006/relationships/hyperlink" Target="https://ibarama.rs.gov.br/" TargetMode="External"/><Relationship Id="rId223" Type="http://schemas.openxmlformats.org/officeDocument/2006/relationships/hyperlink" Target="http://www.novotiradentesrs.com.br/site/" TargetMode="External"/><Relationship Id="rId430" Type="http://schemas.openxmlformats.org/officeDocument/2006/relationships/hyperlink" Target="https://www.passodosobrado.rs.gov.br/" TargetMode="External"/><Relationship Id="rId18" Type="http://schemas.openxmlformats.org/officeDocument/2006/relationships/hyperlink" Target="https://www.pinhalgrande.rs.gov.br/home" TargetMode="External"/><Relationship Id="rId265" Type="http://schemas.openxmlformats.org/officeDocument/2006/relationships/hyperlink" Target="http://www.gaurama.rs.gov.br/" TargetMode="External"/><Relationship Id="rId472" Type="http://schemas.openxmlformats.org/officeDocument/2006/relationships/hyperlink" Target="https://www.vespasianocorrears.com.br/" TargetMode="External"/><Relationship Id="rId125" Type="http://schemas.openxmlformats.org/officeDocument/2006/relationships/hyperlink" Target="http://www.glorinha.rs.gov.br/gov/" TargetMode="External"/><Relationship Id="rId167" Type="http://schemas.openxmlformats.org/officeDocument/2006/relationships/hyperlink" Target="https://www.augustopestana.rs.gov.br/" TargetMode="External"/><Relationship Id="rId332" Type="http://schemas.openxmlformats.org/officeDocument/2006/relationships/hyperlink" Target="https://www.soledade.rs.gov.br/website/" TargetMode="External"/><Relationship Id="rId374" Type="http://schemas.openxmlformats.org/officeDocument/2006/relationships/hyperlink" Target="https://boavistadosul.rs.gov.br/site/" TargetMode="External"/><Relationship Id="rId71" Type="http://schemas.openxmlformats.org/officeDocument/2006/relationships/hyperlink" Target="https://www.saofranciscodepaula.rs.gov.br/" TargetMode="External"/><Relationship Id="rId234" Type="http://schemas.openxmlformats.org/officeDocument/2006/relationships/hyperlink" Target="https://www.sagradafamilia.rs.gov.br/" TargetMode="External"/><Relationship Id="rId2" Type="http://schemas.openxmlformats.org/officeDocument/2006/relationships/hyperlink" Target="https://agudo.rs.gov.br/" TargetMode="External"/><Relationship Id="rId29" Type="http://schemas.openxmlformats.org/officeDocument/2006/relationships/hyperlink" Target="https://silveiramartins.rs.gov.br/" TargetMode="External"/><Relationship Id="rId276" Type="http://schemas.openxmlformats.org/officeDocument/2006/relationships/hyperlink" Target="http://www.saovalentim.rs.gov.br/" TargetMode="External"/><Relationship Id="rId441" Type="http://schemas.openxmlformats.org/officeDocument/2006/relationships/hyperlink" Target="https://www.boqueiraodoleao.rs.gov.br/php/home.php" TargetMode="External"/><Relationship Id="rId40" Type="http://schemas.openxmlformats.org/officeDocument/2006/relationships/hyperlink" Target="http://www.santamargaridadosul.rs.gov.br/home" TargetMode="External"/><Relationship Id="rId136" Type="http://schemas.openxmlformats.org/officeDocument/2006/relationships/hyperlink" Target="https://www.guaranidasmissoes.rs.gov.br/" TargetMode="External"/><Relationship Id="rId178" Type="http://schemas.openxmlformats.org/officeDocument/2006/relationships/hyperlink" Target="https://www.joia.rs.gov.br/" TargetMode="External"/><Relationship Id="rId301" Type="http://schemas.openxmlformats.org/officeDocument/2006/relationships/hyperlink" Target="http://www.pmgentil.com.br/" TargetMode="External"/><Relationship Id="rId343" Type="http://schemas.openxmlformats.org/officeDocument/2006/relationships/hyperlink" Target="http://www.amaralferrador.rs.gov.br/" TargetMode="External"/><Relationship Id="rId82" Type="http://schemas.openxmlformats.org/officeDocument/2006/relationships/hyperlink" Target="https://www.novohamburgo.rs.gov.br/" TargetMode="External"/><Relationship Id="rId203" Type="http://schemas.openxmlformats.org/officeDocument/2006/relationships/hyperlink" Target="https://caicara.rs.gov.br/" TargetMode="External"/><Relationship Id="rId385" Type="http://schemas.openxmlformats.org/officeDocument/2006/relationships/hyperlink" Target="https://www.floresdacunha.rs.gov.br/" TargetMode="External"/><Relationship Id="rId245" Type="http://schemas.openxmlformats.org/officeDocument/2006/relationships/hyperlink" Target="https://www.vicentedutra.rs.gov.br/" TargetMode="External"/><Relationship Id="rId287" Type="http://schemas.openxmlformats.org/officeDocument/2006/relationships/hyperlink" Target="https://www.caciquedoble.rs.gov.br/" TargetMode="External"/><Relationship Id="rId410" Type="http://schemas.openxmlformats.org/officeDocument/2006/relationships/hyperlink" Target="http://www.veranopolis.rs.gov.br/" TargetMode="External"/><Relationship Id="rId452" Type="http://schemas.openxmlformats.org/officeDocument/2006/relationships/hyperlink" Target="http://www.ilopolis-rs.com.br/" TargetMode="External"/><Relationship Id="rId30" Type="http://schemas.openxmlformats.org/officeDocument/2006/relationships/hyperlink" Target="http://www.toropi.rs.gov.br/" TargetMode="External"/><Relationship Id="rId105" Type="http://schemas.openxmlformats.org/officeDocument/2006/relationships/hyperlink" Target="http://arroiodosratos.rs.gov.br/" TargetMode="External"/><Relationship Id="rId126" Type="http://schemas.openxmlformats.org/officeDocument/2006/relationships/hyperlink" Target="http://servicos.gravatai.rs.gov.br/covid/" TargetMode="External"/><Relationship Id="rId147" Type="http://schemas.openxmlformats.org/officeDocument/2006/relationships/hyperlink" Target="https://www.saomiguel-rs.com.br/" TargetMode="External"/><Relationship Id="rId168" Type="http://schemas.openxmlformats.org/officeDocument/2006/relationships/hyperlink" Target="http://www.bozano.rs.gov.br/" TargetMode="External"/><Relationship Id="rId312" Type="http://schemas.openxmlformats.org/officeDocument/2006/relationships/hyperlink" Target="https://www.maximilianodealmeida.rs.gov.br/" TargetMode="External"/><Relationship Id="rId333" Type="http://schemas.openxmlformats.org/officeDocument/2006/relationships/hyperlink" Target="http://www.tapejara.rs.gov.br/" TargetMode="External"/><Relationship Id="rId354" Type="http://schemas.openxmlformats.org/officeDocument/2006/relationships/hyperlink" Target="http://www.pedrasaltas.rs.gov.br/" TargetMode="External"/><Relationship Id="rId51" Type="http://schemas.openxmlformats.org/officeDocument/2006/relationships/hyperlink" Target="http://www.imbe.rs.gov.br/" TargetMode="External"/><Relationship Id="rId72" Type="http://schemas.openxmlformats.org/officeDocument/2006/relationships/hyperlink" Target="http://www.taquara.rs.gov.br/" TargetMode="External"/><Relationship Id="rId93" Type="http://schemas.openxmlformats.org/officeDocument/2006/relationships/hyperlink" Target="https://www.harmonia.rs.gov.br/web/" TargetMode="External"/><Relationship Id="rId189" Type="http://schemas.openxmlformats.org/officeDocument/2006/relationships/hyperlink" Target="https://horizontina.atende.net/" TargetMode="External"/><Relationship Id="rId375" Type="http://schemas.openxmlformats.org/officeDocument/2006/relationships/hyperlink" Target="http://www.bomprincipio.rs.gov.br/" TargetMode="External"/><Relationship Id="rId396" Type="http://schemas.openxmlformats.org/officeDocument/2006/relationships/hyperlink" Target="https://www.novaprata.rs.gov.br/" TargetMode="External"/><Relationship Id="rId3" Type="http://schemas.openxmlformats.org/officeDocument/2006/relationships/hyperlink" Target="https://www.cacequi.rs.gov.br/" TargetMode="External"/><Relationship Id="rId214" Type="http://schemas.openxmlformats.org/officeDocument/2006/relationships/hyperlink" Target="https://www.fredericowestphalen-rs.com.br/" TargetMode="External"/><Relationship Id="rId235" Type="http://schemas.openxmlformats.org/officeDocument/2006/relationships/hyperlink" Target="https://www.saojosedasmissoes.rs.gov.br/" TargetMode="External"/><Relationship Id="rId256" Type="http://schemas.openxmlformats.org/officeDocument/2006/relationships/hyperlink" Target="http://www.charrua.rs.gov.br/" TargetMode="External"/><Relationship Id="rId277" Type="http://schemas.openxmlformats.org/officeDocument/2006/relationships/hyperlink" Target="http://www.severianodealmeida.rs.gov.br/" TargetMode="External"/><Relationship Id="rId298" Type="http://schemas.openxmlformats.org/officeDocument/2006/relationships/hyperlink" Target="https://ernestina.rs.gov.br/" TargetMode="External"/><Relationship Id="rId400" Type="http://schemas.openxmlformats.org/officeDocument/2006/relationships/hyperlink" Target="http://www.pinhaldaserra.rs.gov.br/" TargetMode="External"/><Relationship Id="rId421" Type="http://schemas.openxmlformats.org/officeDocument/2006/relationships/hyperlink" Target="https://novocabrais.rs.gov.br/" TargetMode="External"/><Relationship Id="rId442" Type="http://schemas.openxmlformats.org/officeDocument/2006/relationships/hyperlink" Target="https://www.capitaors.com.br/" TargetMode="External"/><Relationship Id="rId463" Type="http://schemas.openxmlformats.org/officeDocument/2006/relationships/hyperlink" Target="https://www.relvadors.com.br/" TargetMode="External"/><Relationship Id="rId116" Type="http://schemas.openxmlformats.org/officeDocument/2006/relationships/hyperlink" Target="https://guaiba.atende.net/" TargetMode="External"/><Relationship Id="rId137" Type="http://schemas.openxmlformats.org/officeDocument/2006/relationships/hyperlink" Target="https://www.matoqueimado-rs.com.br/" TargetMode="External"/><Relationship Id="rId158" Type="http://schemas.openxmlformats.org/officeDocument/2006/relationships/hyperlink" Target="https://www.ibiruba.rs.gov.br/" TargetMode="External"/><Relationship Id="rId302" Type="http://schemas.openxmlformats.org/officeDocument/2006/relationships/hyperlink" Target="https://www.ibiaca.rs.gov.br/" TargetMode="External"/><Relationship Id="rId323" Type="http://schemas.openxmlformats.org/officeDocument/2006/relationships/hyperlink" Target="https://www.santaceciliadosul.rs.gov.br/" TargetMode="External"/><Relationship Id="rId344" Type="http://schemas.openxmlformats.org/officeDocument/2006/relationships/hyperlink" Target="https://www.arroiodopadre.rs.gov.br/" TargetMode="External"/><Relationship Id="rId20" Type="http://schemas.openxmlformats.org/officeDocument/2006/relationships/hyperlink" Target="http://www.restingaseca.rs.gov.br/home" TargetMode="External"/><Relationship Id="rId41" Type="http://schemas.openxmlformats.org/officeDocument/2006/relationships/hyperlink" Target="http://www.sdolivramento.com.br/prefeitura/index.php" TargetMode="External"/><Relationship Id="rId62" Type="http://schemas.openxmlformats.org/officeDocument/2006/relationships/hyperlink" Target="http://www.torres.rs.gov.br/" TargetMode="External"/><Relationship Id="rId83" Type="http://schemas.openxmlformats.org/officeDocument/2006/relationships/hyperlink" Target="http://www.portao.rs.gov.br/" TargetMode="External"/><Relationship Id="rId179" Type="http://schemas.openxmlformats.org/officeDocument/2006/relationships/hyperlink" Target="http://www.novaramada.rs.gov.br/" TargetMode="External"/><Relationship Id="rId365" Type="http://schemas.openxmlformats.org/officeDocument/2006/relationships/hyperlink" Target="https://acegua.rs.gov.br/" TargetMode="External"/><Relationship Id="rId386" Type="http://schemas.openxmlformats.org/officeDocument/2006/relationships/hyperlink" Target="http://www.garibaldi.rs.gov.br/" TargetMode="External"/><Relationship Id="rId190" Type="http://schemas.openxmlformats.org/officeDocument/2006/relationships/hyperlink" Target="https://www.independencia.rs.gov.br/" TargetMode="External"/><Relationship Id="rId204" Type="http://schemas.openxmlformats.org/officeDocument/2006/relationships/hyperlink" Target="https://cerrogrande.rs.gov.br/site/" TargetMode="External"/><Relationship Id="rId225" Type="http://schemas.openxmlformats.org/officeDocument/2006/relationships/hyperlink" Target="https://www.palmeiradasmissoes-rs.com.br/" TargetMode="External"/><Relationship Id="rId246" Type="http://schemas.openxmlformats.org/officeDocument/2006/relationships/hyperlink" Target="https://www.pmvistaalegre.com.br/" TargetMode="External"/><Relationship Id="rId267" Type="http://schemas.openxmlformats.org/officeDocument/2006/relationships/hyperlink" Target="http://www.ipirangadosul.rs.gov.br/" TargetMode="External"/><Relationship Id="rId288" Type="http://schemas.openxmlformats.org/officeDocument/2006/relationships/hyperlink" Target="http://www.pmcamargo.com.br/" TargetMode="External"/><Relationship Id="rId411" Type="http://schemas.openxmlformats.org/officeDocument/2006/relationships/hyperlink" Target="http://www.vilaflores.rs.gov.br/" TargetMode="External"/><Relationship Id="rId432" Type="http://schemas.openxmlformats.org/officeDocument/2006/relationships/hyperlink" Target="http://www.santacruz.rs.gov.br/" TargetMode="External"/><Relationship Id="rId453" Type="http://schemas.openxmlformats.org/officeDocument/2006/relationships/hyperlink" Target="https://www.imigrante-rs.com.br/" TargetMode="External"/><Relationship Id="rId474" Type="http://schemas.openxmlformats.org/officeDocument/2006/relationships/drawing" Target="../drawings/drawing1.xml"/><Relationship Id="rId106" Type="http://schemas.openxmlformats.org/officeDocument/2006/relationships/hyperlink" Target="https://baraodotriunfo.rs.gov.br/site/" TargetMode="External"/><Relationship Id="rId127" Type="http://schemas.openxmlformats.org/officeDocument/2006/relationships/hyperlink" Target="https://prefeitura.poa.br/coronavirus" TargetMode="External"/><Relationship Id="rId313" Type="http://schemas.openxmlformats.org/officeDocument/2006/relationships/hyperlink" Target="http://www.pmmontauri.com.br/" TargetMode="External"/><Relationship Id="rId10" Type="http://schemas.openxmlformats.org/officeDocument/2006/relationships/hyperlink" Target="https://www.ivora.rs.gov.br/home" TargetMode="External"/><Relationship Id="rId31" Type="http://schemas.openxmlformats.org/officeDocument/2006/relationships/hyperlink" Target="http://www.unistalda.rs.gov.br/" TargetMode="External"/><Relationship Id="rId52" Type="http://schemas.openxmlformats.org/officeDocument/2006/relationships/hyperlink" Target="http://www.itati.rs.gov.br/" TargetMode="External"/><Relationship Id="rId73" Type="http://schemas.openxmlformats.org/officeDocument/2006/relationships/hyperlink" Target="http://trescoroas.rs.gov.br/" TargetMode="External"/><Relationship Id="rId94" Type="http://schemas.openxmlformats.org/officeDocument/2006/relationships/hyperlink" Target="https://www.marata.rs.gov.br/" TargetMode="External"/><Relationship Id="rId148" Type="http://schemas.openxmlformats.org/officeDocument/2006/relationships/hyperlink" Target="https://www.saonicolau.rs.gov.br/" TargetMode="External"/><Relationship Id="rId169" Type="http://schemas.openxmlformats.org/officeDocument/2006/relationships/hyperlink" Target="http://camponovo.rs.gov.br/" TargetMode="External"/><Relationship Id="rId334" Type="http://schemas.openxmlformats.org/officeDocument/2006/relationships/hyperlink" Target="http://www.tapera.rs.gov.br/" TargetMode="External"/><Relationship Id="rId355" Type="http://schemas.openxmlformats.org/officeDocument/2006/relationships/hyperlink" Target="https://www.pedroosorio.rs.gov.br/site/" TargetMode="External"/><Relationship Id="rId376" Type="http://schemas.openxmlformats.org/officeDocument/2006/relationships/hyperlink" Target="http://canela.rs.gov.br/" TargetMode="External"/><Relationship Id="rId397" Type="http://schemas.openxmlformats.org/officeDocument/2006/relationships/hyperlink" Target="https://www.novaromadosul.rs.gov.br/" TargetMode="External"/><Relationship Id="rId4" Type="http://schemas.openxmlformats.org/officeDocument/2006/relationships/hyperlink" Target="https://www.capaodocipo.rs.gov.br/site" TargetMode="External"/><Relationship Id="rId180" Type="http://schemas.openxmlformats.org/officeDocument/2006/relationships/hyperlink" Target="https://panambi.atende.net/" TargetMode="External"/><Relationship Id="rId215" Type="http://schemas.openxmlformats.org/officeDocument/2006/relationships/hyperlink" Target="https://www.gramadodosloureiros.rs.gov.br/" TargetMode="External"/><Relationship Id="rId236" Type="http://schemas.openxmlformats.org/officeDocument/2006/relationships/hyperlink" Target="https://www.saopedrodasmissoes.rs.gov.br/" TargetMode="External"/><Relationship Id="rId257" Type="http://schemas.openxmlformats.org/officeDocument/2006/relationships/hyperlink" Target="http://www.cruzaltense.rs.gov.br/" TargetMode="External"/><Relationship Id="rId278" Type="http://schemas.openxmlformats.org/officeDocument/2006/relationships/hyperlink" Target="http://www.pmtresarroios.com.br/" TargetMode="External"/><Relationship Id="rId401" Type="http://schemas.openxmlformats.org/officeDocument/2006/relationships/hyperlink" Target="http://www.pintobandeira.rs.gov.br/" TargetMode="External"/><Relationship Id="rId422" Type="http://schemas.openxmlformats.org/officeDocument/2006/relationships/hyperlink" Target="http://passasete.rs.gov.br/" TargetMode="External"/><Relationship Id="rId443" Type="http://schemas.openxmlformats.org/officeDocument/2006/relationships/hyperlink" Target="https://www.colinasrs.com.br/" TargetMode="External"/><Relationship Id="rId464" Type="http://schemas.openxmlformats.org/officeDocument/2006/relationships/hyperlink" Target="http://www.rocasales-rs.com.br/" TargetMode="External"/><Relationship Id="rId303" Type="http://schemas.openxmlformats.org/officeDocument/2006/relationships/hyperlink" Target="http://www.ibiraiaras.rs.gov.br/" TargetMode="External"/><Relationship Id="rId42" Type="http://schemas.openxmlformats.org/officeDocument/2006/relationships/hyperlink" Target="http://www.saogabriel.rs.gov.br/Portal/" TargetMode="External"/><Relationship Id="rId84" Type="http://schemas.openxmlformats.org/officeDocument/2006/relationships/hyperlink" Target="https://www.presidentelucena.rs.gov.br/" TargetMode="External"/><Relationship Id="rId138" Type="http://schemas.openxmlformats.org/officeDocument/2006/relationships/hyperlink" Target="https://www.pirapo.rs.gov.br/" TargetMode="External"/><Relationship Id="rId345" Type="http://schemas.openxmlformats.org/officeDocument/2006/relationships/hyperlink" Target="https://www.arroiogrande.rs.gov.br/" TargetMode="External"/><Relationship Id="rId387" Type="http://schemas.openxmlformats.org/officeDocument/2006/relationships/hyperlink" Target="https://www.gramado.rs.gov.br/" TargetMode="External"/><Relationship Id="rId191" Type="http://schemas.openxmlformats.org/officeDocument/2006/relationships/hyperlink" Target="https://www.novacandelaria.rs.gov.br/site/leis/80198-plan" TargetMode="External"/><Relationship Id="rId205" Type="http://schemas.openxmlformats.org/officeDocument/2006/relationships/hyperlink" Target="https://www.chapada.rs.gov.br/" TargetMode="External"/><Relationship Id="rId247" Type="http://schemas.openxmlformats.org/officeDocument/2006/relationships/hyperlink" Target="http://www.vistagaucha-rs.com.br/site/index.php" TargetMode="External"/><Relationship Id="rId412" Type="http://schemas.openxmlformats.org/officeDocument/2006/relationships/hyperlink" Target="http://www.vistalegredoprata.rs.gov.br/" TargetMode="External"/><Relationship Id="rId107" Type="http://schemas.openxmlformats.org/officeDocument/2006/relationships/hyperlink" Target="http://www.barradoribeiro.rs.gov.br/" TargetMode="External"/><Relationship Id="rId289" Type="http://schemas.openxmlformats.org/officeDocument/2006/relationships/hyperlink" Target="https://www.camposborges.rs.gov.br/" TargetMode="External"/><Relationship Id="rId454" Type="http://schemas.openxmlformats.org/officeDocument/2006/relationships/hyperlink" Target="http://www.lajeado.rs.gov.br/" TargetMode="External"/><Relationship Id="rId11" Type="http://schemas.openxmlformats.org/officeDocument/2006/relationships/hyperlink" Target="https://jaguari.rs.gov.br/" TargetMode="External"/><Relationship Id="rId53" Type="http://schemas.openxmlformats.org/officeDocument/2006/relationships/hyperlink" Target="http://www.mampituba.rs.gov.br/" TargetMode="External"/><Relationship Id="rId149" Type="http://schemas.openxmlformats.org/officeDocument/2006/relationships/hyperlink" Target="https://www.saopedrodobutia.rs.gov.br/" TargetMode="External"/><Relationship Id="rId314" Type="http://schemas.openxmlformats.org/officeDocument/2006/relationships/hyperlink" Target="https://www.mormaco.rs.gov.br/" TargetMode="External"/><Relationship Id="rId356" Type="http://schemas.openxmlformats.org/officeDocument/2006/relationships/hyperlink" Target="http://www.pelotas.com.br/" TargetMode="External"/><Relationship Id="rId398" Type="http://schemas.openxmlformats.org/officeDocument/2006/relationships/hyperlink" Target="http://www.parai.rs.gov.br/" TargetMode="External"/><Relationship Id="rId95" Type="http://schemas.openxmlformats.org/officeDocument/2006/relationships/hyperlink" Target="http://www.montenegro.rs.gov.br/" TargetMode="External"/><Relationship Id="rId160" Type="http://schemas.openxmlformats.org/officeDocument/2006/relationships/hyperlink" Target="https://quinzedenovembro.rs.gov.br/" TargetMode="External"/><Relationship Id="rId216" Type="http://schemas.openxmlformats.org/officeDocument/2006/relationships/hyperlink" Target="http://www.irai.rs.gov.br/" TargetMode="External"/><Relationship Id="rId423" Type="http://schemas.openxmlformats.org/officeDocument/2006/relationships/hyperlink" Target="https://www.segredo.rs.gov.br/" TargetMode="External"/><Relationship Id="rId258" Type="http://schemas.openxmlformats.org/officeDocument/2006/relationships/hyperlink" Target="http://www.entreriosdosul.rs.gov.br/" TargetMode="External"/><Relationship Id="rId465" Type="http://schemas.openxmlformats.org/officeDocument/2006/relationships/hyperlink" Target="https://www.santaclaradosul.rs.gov.br/" TargetMode="External"/><Relationship Id="rId22" Type="http://schemas.openxmlformats.org/officeDocument/2006/relationships/hyperlink" Target="https://www.santiago.rs.gov.br/" TargetMode="External"/><Relationship Id="rId64" Type="http://schemas.openxmlformats.org/officeDocument/2006/relationships/hyperlink" Target="http://www.trescachoeiras.rs.gov.br/" TargetMode="External"/><Relationship Id="rId118" Type="http://schemas.openxmlformats.org/officeDocument/2006/relationships/hyperlink" Target="http://www.minasdoleao.rs.gov.br/" TargetMode="External"/><Relationship Id="rId325" Type="http://schemas.openxmlformats.org/officeDocument/2006/relationships/hyperlink" Target="http://www.santoantoniodoplanalto.rs.gov.br/" TargetMode="External"/><Relationship Id="rId367" Type="http://schemas.openxmlformats.org/officeDocument/2006/relationships/hyperlink" Target="https://www.candiota.rs.gov.br/" TargetMode="External"/><Relationship Id="rId171" Type="http://schemas.openxmlformats.org/officeDocument/2006/relationships/hyperlink" Target="http://chiapetta.rs.gov.br/" TargetMode="External"/><Relationship Id="rId227" Type="http://schemas.openxmlformats.org/officeDocument/2006/relationships/hyperlink" Target="https://www.pinhal.rs.gov.br/" TargetMode="External"/><Relationship Id="rId269" Type="http://schemas.openxmlformats.org/officeDocument/2006/relationships/hyperlink" Target="http://www.jacutinga.rs.gov.br/" TargetMode="External"/><Relationship Id="rId434" Type="http://schemas.openxmlformats.org/officeDocument/2006/relationships/hyperlink" Target="http://www.valedosol.rs.gov.br/" TargetMode="External"/><Relationship Id="rId476" Type="http://schemas.openxmlformats.org/officeDocument/2006/relationships/comments" Target="../comments1.xml"/><Relationship Id="rId33" Type="http://schemas.openxmlformats.org/officeDocument/2006/relationships/hyperlink" Target="https://www.alegrete.rs.gov.br/" TargetMode="External"/><Relationship Id="rId129" Type="http://schemas.openxmlformats.org/officeDocument/2006/relationships/hyperlink" Target="https://www.bossoroca.rs.gov.br/" TargetMode="External"/><Relationship Id="rId280" Type="http://schemas.openxmlformats.org/officeDocument/2006/relationships/hyperlink" Target="https://www.aguasantars.com.br/" TargetMode="External"/><Relationship Id="rId336" Type="http://schemas.openxmlformats.org/officeDocument/2006/relationships/hyperlink" Target="http://www.tunas.rs.gov.br/" TargetMode="External"/><Relationship Id="rId75" Type="http://schemas.openxmlformats.org/officeDocument/2006/relationships/hyperlink" Target="https://www.campobom.rs.gov.br/" TargetMode="External"/><Relationship Id="rId140" Type="http://schemas.openxmlformats.org/officeDocument/2006/relationships/hyperlink" Target="https://www.rolador.rs.gov.br/" TargetMode="External"/><Relationship Id="rId182" Type="http://schemas.openxmlformats.org/officeDocument/2006/relationships/hyperlink" Target="http://santoaugusto.rs.gov.br/" TargetMode="External"/><Relationship Id="rId378" Type="http://schemas.openxmlformats.org/officeDocument/2006/relationships/hyperlink" Target="https://caxias.rs.gov.br/" TargetMode="External"/><Relationship Id="rId403" Type="http://schemas.openxmlformats.org/officeDocument/2006/relationships/hyperlink" Target="http://www.santatereza.rs.gov.br/" TargetMode="External"/><Relationship Id="rId6" Type="http://schemas.openxmlformats.org/officeDocument/2006/relationships/hyperlink" Target="https://www.donafrancisca.rs.gov.br/home" TargetMode="External"/><Relationship Id="rId238" Type="http://schemas.openxmlformats.org/officeDocument/2006/relationships/hyperlink" Target="http://www.pmseberi.com.br/portal/" TargetMode="External"/><Relationship Id="rId445" Type="http://schemas.openxmlformats.org/officeDocument/2006/relationships/hyperlink" Target="https://www.cruzeiro.rs.gov.br/" TargetMode="External"/><Relationship Id="rId291" Type="http://schemas.openxmlformats.org/officeDocument/2006/relationships/hyperlink" Target="https://www.carazinho.rs.gov.br/" TargetMode="External"/><Relationship Id="rId305" Type="http://schemas.openxmlformats.org/officeDocument/2006/relationships/hyperlink" Target="http://www.itapuca.rs.gov.br/" TargetMode="External"/><Relationship Id="rId347" Type="http://schemas.openxmlformats.org/officeDocument/2006/relationships/hyperlink" Target="https://www.prefeitura.capaodoleao.com.br/" TargetMode="External"/><Relationship Id="rId44" Type="http://schemas.openxmlformats.org/officeDocument/2006/relationships/hyperlink" Target="http://www.arroiodosal.rs.gov.br/" TargetMode="External"/><Relationship Id="rId86" Type="http://schemas.openxmlformats.org/officeDocument/2006/relationships/hyperlink" Target="http://www.saojosedohortencio.rs.gov.br/" TargetMode="External"/><Relationship Id="rId151" Type="http://schemas.openxmlformats.org/officeDocument/2006/relationships/hyperlink" Target="https://www.ubiretama.rs.gov.br/" TargetMode="External"/><Relationship Id="rId389" Type="http://schemas.openxmlformats.org/officeDocument/2006/relationships/hyperlink" Target="http://www.guapore.rs.gov.br/" TargetMode="External"/><Relationship Id="rId193" Type="http://schemas.openxmlformats.org/officeDocument/2006/relationships/hyperlink" Target="http://www.fumssar.com.br/" TargetMode="External"/><Relationship Id="rId207" Type="http://schemas.openxmlformats.org/officeDocument/2006/relationships/hyperlink" Target="https://coronelbicaco.atende.net/" TargetMode="External"/><Relationship Id="rId249" Type="http://schemas.openxmlformats.org/officeDocument/2006/relationships/hyperlink" Target="http://www.aurea.rs.gov.br/" TargetMode="External"/><Relationship Id="rId414" Type="http://schemas.openxmlformats.org/officeDocument/2006/relationships/hyperlink" Target="http://www.cacapava.rs.gov.br/" TargetMode="External"/><Relationship Id="rId456" Type="http://schemas.openxmlformats.org/officeDocument/2006/relationships/hyperlink" Target="https://mucum-rs.com.br/" TargetMode="External"/><Relationship Id="rId13" Type="http://schemas.openxmlformats.org/officeDocument/2006/relationships/hyperlink" Target="https://www.juliodecastilhos.rs.gov.br/site/" TargetMode="External"/><Relationship Id="rId109" Type="http://schemas.openxmlformats.org/officeDocument/2006/relationships/hyperlink" Target="https://www.camaqua.rs.gov.br/" TargetMode="External"/><Relationship Id="rId260" Type="http://schemas.openxmlformats.org/officeDocument/2006/relationships/hyperlink" Target="http://www.pmerechim.rs.gov.br/" TargetMode="External"/><Relationship Id="rId316" Type="http://schemas.openxmlformats.org/officeDocument/2006/relationships/hyperlink" Target="https://naometoque.rs.gov.br/" TargetMode="External"/><Relationship Id="rId55" Type="http://schemas.openxmlformats.org/officeDocument/2006/relationships/hyperlink" Target="http://www.morrinhosdosul.rs.gov.br/" TargetMode="External"/><Relationship Id="rId97" Type="http://schemas.openxmlformats.org/officeDocument/2006/relationships/hyperlink" Target="https://www.salvadordosul.rs.gov.br/" TargetMode="External"/><Relationship Id="rId120" Type="http://schemas.openxmlformats.org/officeDocument/2006/relationships/hyperlink" Target="https://www.sentineladosul.rs.gov.br/" TargetMode="External"/><Relationship Id="rId358" Type="http://schemas.openxmlformats.org/officeDocument/2006/relationships/hyperlink" Target="http://prefeiturapiratini.rs.gov.br/site/covid19-decretos" TargetMode="External"/><Relationship Id="rId162" Type="http://schemas.openxmlformats.org/officeDocument/2006/relationships/hyperlink" Target="https://saltodojacui.rs.gov.br/" TargetMode="External"/><Relationship Id="rId218" Type="http://schemas.openxmlformats.org/officeDocument/2006/relationships/hyperlink" Target="http://lajeadodobugre.rs.gov.br/" TargetMode="External"/><Relationship Id="rId425" Type="http://schemas.openxmlformats.org/officeDocument/2006/relationships/hyperlink" Target="https://candelaria.atende.net/" TargetMode="External"/><Relationship Id="rId467" Type="http://schemas.openxmlformats.org/officeDocument/2006/relationships/hyperlink" Target="http://www.saovalentimdosul.rs.gov.br/" TargetMode="External"/><Relationship Id="rId271" Type="http://schemas.openxmlformats.org/officeDocument/2006/relationships/hyperlink" Target="http://www.pmmarianomoro.com.br/" TargetMode="External"/><Relationship Id="rId24" Type="http://schemas.openxmlformats.org/officeDocument/2006/relationships/hyperlink" Target="https://saojoaodopolesine.rs.gov.br/" TargetMode="External"/><Relationship Id="rId66" Type="http://schemas.openxmlformats.org/officeDocument/2006/relationships/hyperlink" Target="http://www.xangrila.rs.gov.br/" TargetMode="External"/><Relationship Id="rId131" Type="http://schemas.openxmlformats.org/officeDocument/2006/relationships/hyperlink" Target="https://www.cerrolargo.rs.gov.br/" TargetMode="External"/><Relationship Id="rId327" Type="http://schemas.openxmlformats.org/officeDocument/2006/relationships/hyperlink" Target="https://www.saodomingosdosul.rs.gov.br/" TargetMode="External"/><Relationship Id="rId369" Type="http://schemas.openxmlformats.org/officeDocument/2006/relationships/hyperlink" Target="https://hulhanegra.rs.gov.br/" TargetMode="External"/><Relationship Id="rId173" Type="http://schemas.openxmlformats.org/officeDocument/2006/relationships/hyperlink" Target="https://www.coronelbarros.rs.gov.br/" TargetMode="External"/><Relationship Id="rId229" Type="http://schemas.openxmlformats.org/officeDocument/2006/relationships/hyperlink" Target="https://www.planalto.rs.gov.br/" TargetMode="External"/><Relationship Id="rId380" Type="http://schemas.openxmlformats.org/officeDocument/2006/relationships/hyperlink" Target="http://www.cotipora.rs.gov.br/" TargetMode="External"/><Relationship Id="rId436" Type="http://schemas.openxmlformats.org/officeDocument/2006/relationships/hyperlink" Target="https://www.venancioaires.rs.gov.br/" TargetMode="External"/><Relationship Id="rId240" Type="http://schemas.openxmlformats.org/officeDocument/2006/relationships/hyperlink" Target="https://www.tenenteportela.rs.gov.br/" TargetMode="External"/><Relationship Id="rId35" Type="http://schemas.openxmlformats.org/officeDocument/2006/relationships/hyperlink" Target="https://www.itaqui.rs.gov.br/" TargetMode="External"/><Relationship Id="rId77" Type="http://schemas.openxmlformats.org/officeDocument/2006/relationships/hyperlink" Target="http://www.estanciavelha.rs.gov.br/" TargetMode="External"/><Relationship Id="rId100" Type="http://schemas.openxmlformats.org/officeDocument/2006/relationships/hyperlink" Target="http://www.saosebastiaodocai.rs.gov.br/site/" TargetMode="External"/><Relationship Id="rId282" Type="http://schemas.openxmlformats.org/officeDocument/2006/relationships/hyperlink" Target="https://altoalegre.rs.gov.br/" TargetMode="External"/><Relationship Id="rId338" Type="http://schemas.openxmlformats.org/officeDocument/2006/relationships/hyperlink" Target="https://www.pmvanini.com.br/" TargetMode="External"/><Relationship Id="rId8" Type="http://schemas.openxmlformats.org/officeDocument/2006/relationships/hyperlink" Target="https://formigueiro.rs.gov.br/" TargetMode="External"/><Relationship Id="rId142" Type="http://schemas.openxmlformats.org/officeDocument/2006/relationships/hyperlink" Target="http://salvadordasmissoes.rs.gov.br/" TargetMode="External"/><Relationship Id="rId184" Type="http://schemas.openxmlformats.org/officeDocument/2006/relationships/hyperlink" Target="https://www.saovaleriodosul.rs.gov.br/site" TargetMode="External"/><Relationship Id="rId391" Type="http://schemas.openxmlformats.org/officeDocument/2006/relationships/hyperlink" Target="https://portal.montebelodosul.rs.gov.br/" TargetMode="External"/><Relationship Id="rId405" Type="http://schemas.openxmlformats.org/officeDocument/2006/relationships/hyperlink" Target="http://www.saomarcos.rs.gov.br/" TargetMode="External"/><Relationship Id="rId447" Type="http://schemas.openxmlformats.org/officeDocument/2006/relationships/hyperlink" Target="http://transparencia.doutorricardo.rs.gov.br:8083/" TargetMode="External"/><Relationship Id="rId251" Type="http://schemas.openxmlformats.org/officeDocument/2006/relationships/hyperlink" Target="http://www.barradorioazul.rs.gov.br/" TargetMode="External"/><Relationship Id="rId46" Type="http://schemas.openxmlformats.org/officeDocument/2006/relationships/hyperlink" Target="http://www.capaodacanoa.rs.gov.br/" TargetMode="External"/><Relationship Id="rId293" Type="http://schemas.openxmlformats.org/officeDocument/2006/relationships/hyperlink" Target="https://www.caseiros.rs.gov.br/" TargetMode="External"/><Relationship Id="rId307" Type="http://schemas.openxmlformats.org/officeDocument/2006/relationships/hyperlink" Target="https://lagoavermelha.atende.net/" TargetMode="External"/><Relationship Id="rId349" Type="http://schemas.openxmlformats.org/officeDocument/2006/relationships/hyperlink" Target="https://www.chui.rs.gov.br/" TargetMode="External"/><Relationship Id="rId88" Type="http://schemas.openxmlformats.org/officeDocument/2006/relationships/hyperlink" Target="http://www.sapiranga.rs.gov.br/" TargetMode="External"/><Relationship Id="rId111" Type="http://schemas.openxmlformats.org/officeDocument/2006/relationships/hyperlink" Target="https://www.charqueadas.rs.gov.br/" TargetMode="External"/><Relationship Id="rId153" Type="http://schemas.openxmlformats.org/officeDocument/2006/relationships/hyperlink" Target="https://boavistadocadeado.rs.gov.br/" TargetMode="External"/><Relationship Id="rId195" Type="http://schemas.openxmlformats.org/officeDocument/2006/relationships/hyperlink" Target="https://sitearquivos.s3-us-west/" TargetMode="External"/><Relationship Id="rId209" Type="http://schemas.openxmlformats.org/officeDocument/2006/relationships/hyperlink" Target="https://derrubadas-rs.com.br/site/" TargetMode="External"/><Relationship Id="rId360" Type="http://schemas.openxmlformats.org/officeDocument/2006/relationships/hyperlink" Target="https://www.santavitoriadopalmar.rs.gov.br/" TargetMode="External"/><Relationship Id="rId416" Type="http://schemas.openxmlformats.org/officeDocument/2006/relationships/hyperlink" Target="https://www.pmcerrobranco.rs.gov.br/" TargetMode="External"/><Relationship Id="rId220" Type="http://schemas.openxmlformats.org/officeDocument/2006/relationships/hyperlink" Target="http://www.miraguai.rs.gov.br/" TargetMode="External"/><Relationship Id="rId458" Type="http://schemas.openxmlformats.org/officeDocument/2006/relationships/hyperlink" Target="https://paverama.rs.gov.br/" TargetMode="External"/><Relationship Id="rId15" Type="http://schemas.openxmlformats.org/officeDocument/2006/relationships/hyperlink" Target="https://www.novaesperancadosul.rs.gov.br/site" TargetMode="External"/><Relationship Id="rId57" Type="http://schemas.openxmlformats.org/officeDocument/2006/relationships/hyperlink" Target="http://www.osorio.rs.gov.br/" TargetMode="External"/><Relationship Id="rId262" Type="http://schemas.openxmlformats.org/officeDocument/2006/relationships/hyperlink" Target="http://www.pmestacao.com.br/" TargetMode="External"/><Relationship Id="rId318" Type="http://schemas.openxmlformats.org/officeDocument/2006/relationships/hyperlink" Target="http://www.novaalvorada.rs.gov.br/" TargetMode="External"/><Relationship Id="rId99" Type="http://schemas.openxmlformats.org/officeDocument/2006/relationships/hyperlink" Target="http://www.saopedrodaserra.rs.gov.br/" TargetMode="External"/><Relationship Id="rId122" Type="http://schemas.openxmlformats.org/officeDocument/2006/relationships/hyperlink" Target="http://www.tapes.rs.gov.br/" TargetMode="External"/><Relationship Id="rId164" Type="http://schemas.openxmlformats.org/officeDocument/2006/relationships/hyperlink" Target="https://selbach.rs.gov.br/" TargetMode="External"/><Relationship Id="rId371" Type="http://schemas.openxmlformats.org/officeDocument/2006/relationships/hyperlink" Target="https://www.altofeliz.rs.gov.br/web/" TargetMode="External"/><Relationship Id="rId427" Type="http://schemas.openxmlformats.org/officeDocument/2006/relationships/hyperlink" Target="http://www.herveiras.rs.gov.br/" TargetMode="External"/><Relationship Id="rId469" Type="http://schemas.openxmlformats.org/officeDocument/2006/relationships/hyperlink" Target="https://www.taquari.rs.gov.br/" TargetMode="External"/><Relationship Id="rId26" Type="http://schemas.openxmlformats.org/officeDocument/2006/relationships/hyperlink" Target="https://saopedrodosul.rs.gov.br/" TargetMode="External"/><Relationship Id="rId231" Type="http://schemas.openxmlformats.org/officeDocument/2006/relationships/hyperlink" Target="https://www.rodeiobonito.rs.gov.br/" TargetMode="External"/><Relationship Id="rId273" Type="http://schemas.openxmlformats.org/officeDocument/2006/relationships/hyperlink" Target="http://www.pontepreta.rs.gov.br/" TargetMode="External"/><Relationship Id="rId329" Type="http://schemas.openxmlformats.org/officeDocument/2006/relationships/hyperlink" Target="http://www.saojosedoouro.rs.gov.br/" TargetMode="External"/><Relationship Id="rId68" Type="http://schemas.openxmlformats.org/officeDocument/2006/relationships/hyperlink" Target="https://parobe.atende.net/" TargetMode="External"/><Relationship Id="rId133" Type="http://schemas.openxmlformats.org/officeDocument/2006/relationships/hyperlink" Target="http://entreijuis.rs.gov.br/" TargetMode="External"/><Relationship Id="rId175" Type="http://schemas.openxmlformats.org/officeDocument/2006/relationships/hyperlink" Target="https://humaita.rs.gov.br/" TargetMode="External"/><Relationship Id="rId340" Type="http://schemas.openxmlformats.org/officeDocument/2006/relationships/hyperlink" Target="https://www.vilalangaro.rs.gov.br/" TargetMode="External"/><Relationship Id="rId200" Type="http://schemas.openxmlformats.org/officeDocument/2006/relationships/hyperlink" Target="https://www.boavistadasmissoes.rs.gov.br/" TargetMode="External"/><Relationship Id="rId382" Type="http://schemas.openxmlformats.org/officeDocument/2006/relationships/hyperlink" Target="https://www.fagundesvarela.rs.gov.br/" TargetMode="External"/><Relationship Id="rId438" Type="http://schemas.openxmlformats.org/officeDocument/2006/relationships/hyperlink" Target="https://antagorda.rs.gov.br/" TargetMode="External"/><Relationship Id="rId242" Type="http://schemas.openxmlformats.org/officeDocument/2006/relationships/hyperlink" Target="https://www.trespalmeiras.rs.gov.br/" TargetMode="External"/><Relationship Id="rId284" Type="http://schemas.openxmlformats.org/officeDocument/2006/relationships/hyperlink" Target="http://www.arvorezinhars.com.br/" TargetMode="External"/><Relationship Id="rId37" Type="http://schemas.openxmlformats.org/officeDocument/2006/relationships/hyperlink" Target="http://www.manoelviana.rs.gov.br/novoportal/" TargetMode="External"/><Relationship Id="rId79" Type="http://schemas.openxmlformats.org/officeDocument/2006/relationships/hyperlink" Target="http://www.lindolfocollor.rs.gov.br/" TargetMode="External"/><Relationship Id="rId102" Type="http://schemas.openxmlformats.org/officeDocument/2006/relationships/hyperlink" Target="https://www.triunfo.rs.gov.br/" TargetMode="External"/><Relationship Id="rId144" Type="http://schemas.openxmlformats.org/officeDocument/2006/relationships/hyperlink" Target="https://www.santoantoniodasmissoes.rs.gov.br/" TargetMode="External"/><Relationship Id="rId90" Type="http://schemas.openxmlformats.org/officeDocument/2006/relationships/hyperlink" Target="https://www.brochier.rs.gov.br/covid-19" TargetMode="External"/><Relationship Id="rId186" Type="http://schemas.openxmlformats.org/officeDocument/2006/relationships/hyperlink" Target="https://www.alecrim.rs.gov.br/" TargetMode="External"/><Relationship Id="rId351" Type="http://schemas.openxmlformats.org/officeDocument/2006/relationships/hyperlink" Target="http://www.herval.rs.gov.br/" TargetMode="External"/><Relationship Id="rId393" Type="http://schemas.openxmlformats.org/officeDocument/2006/relationships/hyperlink" Target="https://www.novabassano.rs.gov.br/" TargetMode="External"/><Relationship Id="rId407" Type="http://schemas.openxmlformats.org/officeDocument/2006/relationships/hyperlink" Target="http://www.uniaodaserra.rs.gov.br/" TargetMode="External"/><Relationship Id="rId449" Type="http://schemas.openxmlformats.org/officeDocument/2006/relationships/hyperlink" Target="https://estrela.atende.net/" TargetMode="External"/><Relationship Id="rId211" Type="http://schemas.openxmlformats.org/officeDocument/2006/relationships/hyperlink" Target="http://www.engenhovelho.rs.gov.br/" TargetMode="External"/><Relationship Id="rId253" Type="http://schemas.openxmlformats.org/officeDocument/2006/relationships/hyperlink" Target="http://www.campinasdosul.rs.gov.br/" TargetMode="External"/><Relationship Id="rId295" Type="http://schemas.openxmlformats.org/officeDocument/2006/relationships/hyperlink" Target="http://www.coqueirosul.com.br/site/" TargetMode="External"/><Relationship Id="rId309" Type="http://schemas.openxmlformats.org/officeDocument/2006/relationships/hyperlink" Target="https://www.machadinho.rs.gov.br/" TargetMode="External"/><Relationship Id="rId460" Type="http://schemas.openxmlformats.org/officeDocument/2006/relationships/hyperlink" Target="http://www.pousonovo.rs.gov.br/" TargetMode="External"/><Relationship Id="rId48" Type="http://schemas.openxmlformats.org/officeDocument/2006/relationships/hyperlink" Target="http://www.caraa.rs.gov.br/" TargetMode="External"/><Relationship Id="rId113" Type="http://schemas.openxmlformats.org/officeDocument/2006/relationships/hyperlink" Target="https://www.domfeliciano.rs.gov.br/" TargetMode="External"/><Relationship Id="rId320" Type="http://schemas.openxmlformats.org/officeDocument/2006/relationships/hyperlink" Target="http://www.pmpf.rs.gov.br/" TargetMode="External"/><Relationship Id="rId155" Type="http://schemas.openxmlformats.org/officeDocument/2006/relationships/hyperlink" Target="https://www.colorado.rs.gov.br/" TargetMode="External"/><Relationship Id="rId197" Type="http://schemas.openxmlformats.org/officeDocument/2006/relationships/hyperlink" Target="https://ametistadosul.rs.gov.br/" TargetMode="External"/><Relationship Id="rId362" Type="http://schemas.openxmlformats.org/officeDocument/2006/relationships/hyperlink" Target="https://www.saojosedonorte.rs.gov.br/" TargetMode="External"/><Relationship Id="rId418" Type="http://schemas.openxmlformats.org/officeDocument/2006/relationships/hyperlink" Target="http://estrelavelha.rs.gov.br/" TargetMode="External"/><Relationship Id="rId222" Type="http://schemas.openxmlformats.org/officeDocument/2006/relationships/hyperlink" Target="http://www.novobarreiro.rs.gov.br/portal/" TargetMode="External"/><Relationship Id="rId264" Type="http://schemas.openxmlformats.org/officeDocument/2006/relationships/hyperlink" Target="http://www.florianopeixoto.rs.gov.br/" TargetMode="External"/><Relationship Id="rId471" Type="http://schemas.openxmlformats.org/officeDocument/2006/relationships/hyperlink" Target="https://www.travesseiro.rs.gov.br/" TargetMode="External"/><Relationship Id="rId17" Type="http://schemas.openxmlformats.org/officeDocument/2006/relationships/hyperlink" Target="http://www.paraisodosul.rs.gov.br/pt/" TargetMode="External"/><Relationship Id="rId59" Type="http://schemas.openxmlformats.org/officeDocument/2006/relationships/hyperlink" Target="http://www.santoantoniodapatrulha.rs.gov.br/" TargetMode="External"/><Relationship Id="rId124" Type="http://schemas.openxmlformats.org/officeDocument/2006/relationships/hyperlink" Target="http://www.cachoeirinha.rs.gov.br/portal/" TargetMode="External"/><Relationship Id="rId70" Type="http://schemas.openxmlformats.org/officeDocument/2006/relationships/hyperlink" Target="http://rolante.rs.gov.br/" TargetMode="External"/><Relationship Id="rId166" Type="http://schemas.openxmlformats.org/officeDocument/2006/relationships/hyperlink" Target="https://www.ajuricaba.rs.gov.br/" TargetMode="External"/><Relationship Id="rId331" Type="http://schemas.openxmlformats.org/officeDocument/2006/relationships/hyperlink" Target="https://www.sertao.rs.gov.br/" TargetMode="External"/><Relationship Id="rId373" Type="http://schemas.openxmlformats.org/officeDocument/2006/relationships/hyperlink" Target="http://www.bentogoncalves.rs.gov.br/" TargetMode="External"/><Relationship Id="rId429" Type="http://schemas.openxmlformats.org/officeDocument/2006/relationships/hyperlink" Target="http://pantanogrande.rs.gov.br/" TargetMode="External"/><Relationship Id="rId1" Type="http://schemas.openxmlformats.org/officeDocument/2006/relationships/hyperlink" Target="https://drive.google.com/drive/folders/1iEVDzSBLb1SM5Y0JzYJfwtQXJj4lnwmZ" TargetMode="External"/><Relationship Id="rId233" Type="http://schemas.openxmlformats.org/officeDocument/2006/relationships/hyperlink" Target="https://www.rondinha.rs.gov.br/" TargetMode="External"/><Relationship Id="rId440" Type="http://schemas.openxmlformats.org/officeDocument/2006/relationships/hyperlink" Target="https://bomretirodosul.rs.gov.br/" TargetMode="External"/><Relationship Id="rId28" Type="http://schemas.openxmlformats.org/officeDocument/2006/relationships/hyperlink" Target="http://saovicentedosul.rs.gov.br/site/" TargetMode="External"/><Relationship Id="rId275" Type="http://schemas.openxmlformats.org/officeDocument/2006/relationships/hyperlink" Target="https://www.riodosindios.rs.gov.br/" TargetMode="External"/><Relationship Id="rId300" Type="http://schemas.openxmlformats.org/officeDocument/2006/relationships/hyperlink" Target="http://www.fontouraxavier-rs.com.br/" TargetMode="External"/><Relationship Id="rId81" Type="http://schemas.openxmlformats.org/officeDocument/2006/relationships/hyperlink" Target="http://www.pmnovahartz.com.br/" TargetMode="External"/><Relationship Id="rId135" Type="http://schemas.openxmlformats.org/officeDocument/2006/relationships/hyperlink" Target="https://www.garruchos.rs.gov.br/" TargetMode="External"/><Relationship Id="rId177" Type="http://schemas.openxmlformats.org/officeDocument/2006/relationships/hyperlink" Target="http://www.inhacora.rs.gov.br/" TargetMode="External"/><Relationship Id="rId342" Type="http://schemas.openxmlformats.org/officeDocument/2006/relationships/hyperlink" Target="https://www.upf.br/coronavirus" TargetMode="External"/><Relationship Id="rId384" Type="http://schemas.openxmlformats.org/officeDocument/2006/relationships/hyperlink" Target="https://www.feliz.rs.gov.br/web/" TargetMode="External"/><Relationship Id="rId202" Type="http://schemas.openxmlformats.org/officeDocument/2006/relationships/hyperlink" Target="https://www.braga.rs.gov.br/site" TargetMode="External"/><Relationship Id="rId244" Type="http://schemas.openxmlformats.org/officeDocument/2006/relationships/hyperlink" Target="https://www.trindadedosul.rs.gov.br/" TargetMode="External"/><Relationship Id="rId39" Type="http://schemas.openxmlformats.org/officeDocument/2006/relationships/hyperlink" Target="https://www.rosariodosul.rs.gov.br/" TargetMode="External"/><Relationship Id="rId286" Type="http://schemas.openxmlformats.org/officeDocument/2006/relationships/hyperlink" Target="https://www.barroscassal.rs.gov.br/" TargetMode="External"/><Relationship Id="rId451" Type="http://schemas.openxmlformats.org/officeDocument/2006/relationships/hyperlink" Target="http://www.forquetinha.rs.gov.br/" TargetMode="External"/><Relationship Id="rId50" Type="http://schemas.openxmlformats.org/officeDocument/2006/relationships/hyperlink" Target="http://www.dompedrodealcantara.rs.gov.br/" TargetMode="External"/><Relationship Id="rId104" Type="http://schemas.openxmlformats.org/officeDocument/2006/relationships/hyperlink" Target="http://www.arambare.rs.gov.br/" TargetMode="External"/><Relationship Id="rId146" Type="http://schemas.openxmlformats.org/officeDocument/2006/relationships/hyperlink" Target="https://www.saoluizgonzaga.rs.gov.br/" TargetMode="External"/><Relationship Id="rId188" Type="http://schemas.openxmlformats.org/officeDocument/2006/relationships/hyperlink" Target="https://www.girua.rs.gov.br/site/leis/80185-decr" TargetMode="External"/><Relationship Id="rId311" Type="http://schemas.openxmlformats.org/officeDocument/2006/relationships/hyperlink" Target="http://www.matocastelhano-rs.com.br/" TargetMode="External"/><Relationship Id="rId353" Type="http://schemas.openxmlformats.org/officeDocument/2006/relationships/hyperlink" Target="http://www.pmmorroredondo.com.br/" TargetMode="External"/><Relationship Id="rId395" Type="http://schemas.openxmlformats.org/officeDocument/2006/relationships/hyperlink" Target="https://www.novapetropolis.rs.gov.br/" TargetMode="External"/><Relationship Id="rId409" Type="http://schemas.openxmlformats.org/officeDocument/2006/relationships/hyperlink" Target="https://www.valereal.rs.gov.br/" TargetMode="External"/><Relationship Id="rId92" Type="http://schemas.openxmlformats.org/officeDocument/2006/relationships/hyperlink" Target="http://covid.esteio.rs.gov.br/" TargetMode="External"/><Relationship Id="rId213" Type="http://schemas.openxmlformats.org/officeDocument/2006/relationships/hyperlink" Target="https://www.esperancadosul.rs.gov.br/" TargetMode="External"/><Relationship Id="rId420" Type="http://schemas.openxmlformats.org/officeDocument/2006/relationships/hyperlink" Target="https://lagoabonitadosul.atende.net/" TargetMode="External"/><Relationship Id="rId255" Type="http://schemas.openxmlformats.org/officeDocument/2006/relationships/hyperlink" Target="http://www.centenario.rs.gov.br/" TargetMode="External"/><Relationship Id="rId297" Type="http://schemas.openxmlformats.org/officeDocument/2006/relationships/hyperlink" Target="https://www.davidcanabarro.rs.gov.br/" TargetMode="External"/><Relationship Id="rId462" Type="http://schemas.openxmlformats.org/officeDocument/2006/relationships/hyperlink" Target="https://www.putinga.rs.gov.br/" TargetMode="External"/><Relationship Id="rId115" Type="http://schemas.openxmlformats.org/officeDocument/2006/relationships/hyperlink" Target="https://www.generalcamara.rs.gov.br/" TargetMode="External"/><Relationship Id="rId157" Type="http://schemas.openxmlformats.org/officeDocument/2006/relationships/hyperlink" Target="https://www.pmfv.rs.gov.br/" TargetMode="External"/><Relationship Id="rId322" Type="http://schemas.openxmlformats.org/officeDocument/2006/relationships/hyperlink" Target="https://www.sananduva.rs.gov.br/" TargetMode="External"/><Relationship Id="rId364" Type="http://schemas.openxmlformats.org/officeDocument/2006/relationships/hyperlink" Target="https://www.turucu.rs.gov.br/" TargetMode="External"/><Relationship Id="rId61" Type="http://schemas.openxmlformats.org/officeDocument/2006/relationships/hyperlink" Target="http://www.terradeareia.rs.gov.br/" TargetMode="External"/><Relationship Id="rId199" Type="http://schemas.openxmlformats.org/officeDocument/2006/relationships/hyperlink" Target="https://www.barrafunda.rs.gov.br/" TargetMode="External"/><Relationship Id="rId19" Type="http://schemas.openxmlformats.org/officeDocument/2006/relationships/hyperlink" Target="http://www.quevedos.rs.gov.br/" TargetMode="External"/><Relationship Id="rId224" Type="http://schemas.openxmlformats.org/officeDocument/2006/relationships/hyperlink" Target="https://www.novoxingu.rs.gov.br/" TargetMode="External"/><Relationship Id="rId266" Type="http://schemas.openxmlformats.org/officeDocument/2006/relationships/hyperlink" Target="http://www.pmgv.rs.gov.br/" TargetMode="External"/><Relationship Id="rId431" Type="http://schemas.openxmlformats.org/officeDocument/2006/relationships/hyperlink" Target="https://www.riopardo.rs.gov.br/" TargetMode="External"/><Relationship Id="rId473" Type="http://schemas.openxmlformats.org/officeDocument/2006/relationships/hyperlink" Target="https://www.westfalia.rs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2A9A97"/>
  </sheetPr>
  <dimension ref="A1:AH1002"/>
  <sheetViews>
    <sheetView showGridLines="0" tabSelected="1"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8.5703125" customWidth="1"/>
    <col min="2" max="2" width="53.5703125" customWidth="1"/>
    <col min="3" max="3" width="9" hidden="1" customWidth="1"/>
    <col min="4" max="4" width="26" customWidth="1"/>
    <col min="5" max="5" width="16.140625" customWidth="1"/>
    <col min="6" max="6" width="16.85546875" customWidth="1"/>
    <col min="7" max="7" width="46.7109375" customWidth="1"/>
    <col min="8" max="8" width="21.85546875" customWidth="1"/>
    <col min="9" max="11" width="22.5703125" customWidth="1"/>
    <col min="12" max="12" width="21" customWidth="1"/>
    <col min="13" max="13" width="11" customWidth="1"/>
    <col min="14" max="14" width="11.7109375" customWidth="1"/>
    <col min="15" max="15" width="12.85546875" customWidth="1"/>
    <col min="16" max="16" width="15.5703125" customWidth="1"/>
    <col min="17" max="17" width="19.28515625" customWidth="1"/>
    <col min="18" max="34" width="9.140625" customWidth="1"/>
  </cols>
  <sheetData>
    <row r="1" spans="1:34" ht="8.25" customHeight="1">
      <c r="A1" s="1"/>
      <c r="B1" s="1"/>
      <c r="C1" s="1"/>
      <c r="D1" s="2"/>
      <c r="E1" s="2"/>
      <c r="F1" s="2"/>
      <c r="G1" s="1"/>
      <c r="H1" s="1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47.25" customHeight="1">
      <c r="A2" s="1"/>
      <c r="B2" s="188" t="s">
        <v>21</v>
      </c>
      <c r="C2" s="189"/>
      <c r="D2" s="190"/>
      <c r="E2" s="191" t="s">
        <v>22</v>
      </c>
      <c r="F2" s="192"/>
      <c r="G2" s="5" t="s">
        <v>23</v>
      </c>
      <c r="H2" s="193" t="s">
        <v>24</v>
      </c>
      <c r="I2" s="194"/>
      <c r="J2" s="194"/>
      <c r="K2" s="194"/>
      <c r="L2" s="194"/>
      <c r="M2" s="195" t="s">
        <v>25</v>
      </c>
      <c r="N2" s="194"/>
      <c r="O2" s="196"/>
      <c r="P2" s="6"/>
      <c r="Q2" s="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60" customHeight="1">
      <c r="A3" s="1"/>
      <c r="B3" s="7" t="s">
        <v>26</v>
      </c>
      <c r="C3" s="8"/>
      <c r="D3" s="8" t="s">
        <v>27</v>
      </c>
      <c r="E3" s="9" t="s">
        <v>28</v>
      </c>
      <c r="F3" s="10" t="s">
        <v>29</v>
      </c>
      <c r="G3" s="11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35</v>
      </c>
      <c r="M3" s="13" t="s">
        <v>36</v>
      </c>
      <c r="N3" s="14" t="s">
        <v>37</v>
      </c>
      <c r="O3" s="15" t="s">
        <v>38</v>
      </c>
      <c r="P3" s="16" t="s">
        <v>39</v>
      </c>
      <c r="Q3" s="17" t="s">
        <v>40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4.25">
      <c r="A4" s="1"/>
      <c r="B4" s="18" t="s">
        <v>0</v>
      </c>
      <c r="C4" s="19"/>
      <c r="D4" s="20" t="s">
        <v>41</v>
      </c>
      <c r="E4" s="21" t="s">
        <v>42</v>
      </c>
      <c r="F4" s="22" t="s">
        <v>42</v>
      </c>
      <c r="G4" s="23" t="s">
        <v>43</v>
      </c>
      <c r="H4" s="24" t="e">
        <f>VLOOKUP(D4,#REF!,3,FALSE)</f>
        <v>#REF!</v>
      </c>
      <c r="I4" s="25" t="e">
        <f>VLOOKUP(D4,#REF!,4,FALSE())</f>
        <v>#REF!</v>
      </c>
      <c r="J4" s="26" t="e">
        <f>VLOOKUP(D4,#REF!,5,FALSE())</f>
        <v>#REF!</v>
      </c>
      <c r="K4" s="27" t="e">
        <f>#REF!</f>
        <v>#REF!</v>
      </c>
      <c r="L4" s="24" t="e">
        <f>#REF!</f>
        <v>#REF!</v>
      </c>
      <c r="M4" s="170"/>
      <c r="N4" s="171"/>
      <c r="O4" s="172"/>
      <c r="P4" s="28"/>
      <c r="Q4" s="18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4.25">
      <c r="A5" s="1"/>
      <c r="B5" s="29" t="s">
        <v>0</v>
      </c>
      <c r="C5" s="30"/>
      <c r="D5" s="31" t="s">
        <v>44</v>
      </c>
      <c r="E5" s="32" t="s">
        <v>42</v>
      </c>
      <c r="F5" s="32" t="s">
        <v>42</v>
      </c>
      <c r="G5" s="33" t="s">
        <v>45</v>
      </c>
      <c r="H5" s="34" t="e">
        <f>VLOOKUP(D5,#REF!,3,FALSE)</f>
        <v>#REF!</v>
      </c>
      <c r="I5" s="35" t="e">
        <f>VLOOKUP(D5,#REF!,4,FALSE())</f>
        <v>#REF!</v>
      </c>
      <c r="J5" s="36" t="e">
        <f>VLOOKUP(D5,#REF!,5,FALSE())</f>
        <v>#REF!</v>
      </c>
      <c r="K5" s="37" t="e">
        <f>#REF!</f>
        <v>#REF!</v>
      </c>
      <c r="L5" s="34" t="e">
        <f>#REF!</f>
        <v>#REF!</v>
      </c>
      <c r="M5" s="173"/>
      <c r="N5" s="173"/>
      <c r="O5" s="174"/>
      <c r="P5" s="38"/>
      <c r="Q5" s="186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4.25">
      <c r="A6" s="1"/>
      <c r="B6" s="29" t="s">
        <v>0</v>
      </c>
      <c r="C6" s="30"/>
      <c r="D6" s="31" t="s">
        <v>46</v>
      </c>
      <c r="E6" s="32" t="s">
        <v>42</v>
      </c>
      <c r="F6" s="32" t="s">
        <v>42</v>
      </c>
      <c r="G6" s="33" t="s">
        <v>47</v>
      </c>
      <c r="H6" s="34" t="e">
        <f>VLOOKUP(D6,#REF!,3,FALSE)</f>
        <v>#REF!</v>
      </c>
      <c r="I6" s="35" t="e">
        <f>VLOOKUP(D6,#REF!,4,FALSE())</f>
        <v>#REF!</v>
      </c>
      <c r="J6" s="36" t="e">
        <f>VLOOKUP(D6,#REF!,5,FALSE())</f>
        <v>#REF!</v>
      </c>
      <c r="K6" s="37" t="e">
        <f>#REF!</f>
        <v>#REF!</v>
      </c>
      <c r="L6" s="34" t="e">
        <f>#REF!</f>
        <v>#REF!</v>
      </c>
      <c r="M6" s="173"/>
      <c r="N6" s="173"/>
      <c r="O6" s="174"/>
      <c r="P6" s="38"/>
      <c r="Q6" s="186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4.25">
      <c r="A7" s="1"/>
      <c r="B7" s="29" t="s">
        <v>0</v>
      </c>
      <c r="C7" s="30"/>
      <c r="D7" s="31" t="s">
        <v>48</v>
      </c>
      <c r="E7" s="39" t="s">
        <v>42</v>
      </c>
      <c r="F7" s="40" t="s">
        <v>42</v>
      </c>
      <c r="G7" s="33" t="s">
        <v>49</v>
      </c>
      <c r="H7" s="34" t="e">
        <f>VLOOKUP(D7,#REF!,3,FALSE)</f>
        <v>#REF!</v>
      </c>
      <c r="I7" s="35" t="e">
        <f>VLOOKUP(D7,#REF!,4,FALSE())</f>
        <v>#REF!</v>
      </c>
      <c r="J7" s="36" t="e">
        <f>VLOOKUP(D7,#REF!,5,FALSE())</f>
        <v>#REF!</v>
      </c>
      <c r="K7" s="37" t="e">
        <f>#REF!</f>
        <v>#REF!</v>
      </c>
      <c r="L7" s="34" t="e">
        <f>#REF!</f>
        <v>#REF!</v>
      </c>
      <c r="M7" s="173"/>
      <c r="N7" s="173"/>
      <c r="O7" s="174"/>
      <c r="P7" s="38"/>
      <c r="Q7" s="186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4.25">
      <c r="A8" s="1"/>
      <c r="B8" s="29" t="s">
        <v>0</v>
      </c>
      <c r="C8" s="30"/>
      <c r="D8" s="31" t="s">
        <v>50</v>
      </c>
      <c r="E8" s="32" t="s">
        <v>42</v>
      </c>
      <c r="F8" s="40" t="s">
        <v>42</v>
      </c>
      <c r="G8" s="33" t="s">
        <v>51</v>
      </c>
      <c r="H8" s="34" t="e">
        <f>VLOOKUP(D8,#REF!,3,FALSE)</f>
        <v>#REF!</v>
      </c>
      <c r="I8" s="35" t="e">
        <f>VLOOKUP(D8,#REF!,4,FALSE())</f>
        <v>#REF!</v>
      </c>
      <c r="J8" s="36" t="e">
        <f>VLOOKUP(D8,#REF!,5,FALSE())</f>
        <v>#REF!</v>
      </c>
      <c r="K8" s="37" t="e">
        <f>#REF!</f>
        <v>#REF!</v>
      </c>
      <c r="L8" s="34" t="e">
        <f>#REF!</f>
        <v>#REF!</v>
      </c>
      <c r="M8" s="173"/>
      <c r="N8" s="173"/>
      <c r="O8" s="174"/>
      <c r="P8" s="38"/>
      <c r="Q8" s="18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4.25">
      <c r="A9" s="1"/>
      <c r="B9" s="29" t="s">
        <v>0</v>
      </c>
      <c r="C9" s="30"/>
      <c r="D9" s="31" t="s">
        <v>52</v>
      </c>
      <c r="E9" s="32" t="s">
        <v>42</v>
      </c>
      <c r="F9" s="40" t="s">
        <v>42</v>
      </c>
      <c r="G9" s="33" t="s">
        <v>53</v>
      </c>
      <c r="H9" s="34" t="e">
        <f>VLOOKUP(D9,#REF!,3,FALSE)</f>
        <v>#REF!</v>
      </c>
      <c r="I9" s="35" t="e">
        <f>VLOOKUP(D9,#REF!,4,FALSE())</f>
        <v>#REF!</v>
      </c>
      <c r="J9" s="36" t="e">
        <f>VLOOKUP(D9,#REF!,5,FALSE())</f>
        <v>#REF!</v>
      </c>
      <c r="K9" s="37" t="e">
        <f>#REF!</f>
        <v>#REF!</v>
      </c>
      <c r="L9" s="34" t="e">
        <f>#REF!</f>
        <v>#REF!</v>
      </c>
      <c r="M9" s="173"/>
      <c r="N9" s="173"/>
      <c r="O9" s="174"/>
      <c r="P9" s="38"/>
      <c r="Q9" s="18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4.25">
      <c r="A10" s="1"/>
      <c r="B10" s="29" t="s">
        <v>0</v>
      </c>
      <c r="C10" s="30"/>
      <c r="D10" s="31" t="s">
        <v>54</v>
      </c>
      <c r="E10" s="39" t="s">
        <v>42</v>
      </c>
      <c r="F10" s="40" t="s">
        <v>42</v>
      </c>
      <c r="G10" s="33" t="s">
        <v>55</v>
      </c>
      <c r="H10" s="34" t="e">
        <f>VLOOKUP(D10,#REF!,3,FALSE)</f>
        <v>#REF!</v>
      </c>
      <c r="I10" s="35" t="e">
        <f>VLOOKUP(D10,#REF!,4,FALSE())</f>
        <v>#REF!</v>
      </c>
      <c r="J10" s="36" t="e">
        <f>VLOOKUP(D10,#REF!,5,FALSE())</f>
        <v>#REF!</v>
      </c>
      <c r="K10" s="37" t="e">
        <f>#REF!</f>
        <v>#REF!</v>
      </c>
      <c r="L10" s="34" t="e">
        <f>#REF!</f>
        <v>#REF!</v>
      </c>
      <c r="M10" s="173"/>
      <c r="N10" s="173"/>
      <c r="O10" s="174"/>
      <c r="P10" s="38"/>
      <c r="Q10" s="18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4.25">
      <c r="A11" s="1"/>
      <c r="B11" s="29" t="s">
        <v>0</v>
      </c>
      <c r="C11" s="30"/>
      <c r="D11" s="31" t="s">
        <v>56</v>
      </c>
      <c r="E11" s="41" t="s">
        <v>57</v>
      </c>
      <c r="F11" s="40" t="s">
        <v>57</v>
      </c>
      <c r="G11" s="33" t="s">
        <v>58</v>
      </c>
      <c r="H11" s="34" t="e">
        <f>VLOOKUP(D11,#REF!,3,FALSE)</f>
        <v>#REF!</v>
      </c>
      <c r="I11" s="35" t="e">
        <f>VLOOKUP(D11,#REF!,4,FALSE())</f>
        <v>#REF!</v>
      </c>
      <c r="J11" s="36" t="e">
        <f>VLOOKUP(D11,#REF!,5,FALSE())</f>
        <v>#REF!</v>
      </c>
      <c r="K11" s="37" t="e">
        <f>#REF!</f>
        <v>#REF!</v>
      </c>
      <c r="L11" s="34" t="e">
        <f>#REF!</f>
        <v>#REF!</v>
      </c>
      <c r="M11" s="173"/>
      <c r="N11" s="173"/>
      <c r="O11" s="174"/>
      <c r="P11" s="38"/>
      <c r="Q11" s="18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4.25">
      <c r="A12" s="1"/>
      <c r="B12" s="29" t="s">
        <v>0</v>
      </c>
      <c r="C12" s="30"/>
      <c r="D12" s="31" t="s">
        <v>59</v>
      </c>
      <c r="E12" s="32" t="s">
        <v>57</v>
      </c>
      <c r="F12" s="32" t="s">
        <v>57</v>
      </c>
      <c r="G12" s="42"/>
      <c r="H12" s="34" t="e">
        <f>VLOOKUP(D12,#REF!,3,FALSE)</f>
        <v>#REF!</v>
      </c>
      <c r="I12" s="35" t="e">
        <f>VLOOKUP(D12,#REF!,4,FALSE())</f>
        <v>#REF!</v>
      </c>
      <c r="J12" s="36" t="e">
        <f>VLOOKUP(D12,#REF!,5,FALSE())</f>
        <v>#REF!</v>
      </c>
      <c r="K12" s="37" t="e">
        <f>#REF!</f>
        <v>#REF!</v>
      </c>
      <c r="L12" s="34" t="e">
        <f>#REF!</f>
        <v>#REF!</v>
      </c>
      <c r="M12" s="173"/>
      <c r="N12" s="173"/>
      <c r="O12" s="174"/>
      <c r="P12" s="38"/>
      <c r="Q12" s="18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4.25">
      <c r="A13" s="1"/>
      <c r="B13" s="29" t="s">
        <v>0</v>
      </c>
      <c r="C13" s="30"/>
      <c r="D13" s="31" t="s">
        <v>60</v>
      </c>
      <c r="E13" s="39" t="s">
        <v>42</v>
      </c>
      <c r="F13" s="40" t="s">
        <v>42</v>
      </c>
      <c r="G13" s="33" t="s">
        <v>61</v>
      </c>
      <c r="H13" s="34" t="e">
        <f>VLOOKUP(D13,#REF!,3,FALSE)</f>
        <v>#REF!</v>
      </c>
      <c r="I13" s="35" t="e">
        <f>VLOOKUP(D13,#REF!,4,FALSE())</f>
        <v>#REF!</v>
      </c>
      <c r="J13" s="36" t="e">
        <f>VLOOKUP(D13,#REF!,5,FALSE())</f>
        <v>#REF!</v>
      </c>
      <c r="K13" s="37" t="e">
        <f>#REF!</f>
        <v>#REF!</v>
      </c>
      <c r="L13" s="34" t="e">
        <f>#REF!</f>
        <v>#REF!</v>
      </c>
      <c r="M13" s="173"/>
      <c r="N13" s="173"/>
      <c r="O13" s="174"/>
      <c r="P13" s="38"/>
      <c r="Q13" s="18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4.25">
      <c r="A14" s="1"/>
      <c r="B14" s="29" t="s">
        <v>0</v>
      </c>
      <c r="C14" s="30"/>
      <c r="D14" s="31" t="s">
        <v>62</v>
      </c>
      <c r="E14" s="32" t="s">
        <v>42</v>
      </c>
      <c r="F14" s="40" t="s">
        <v>42</v>
      </c>
      <c r="G14" s="33" t="s">
        <v>63</v>
      </c>
      <c r="H14" s="34" t="e">
        <f>VLOOKUP(D14,#REF!,3,FALSE)</f>
        <v>#REF!</v>
      </c>
      <c r="I14" s="35" t="e">
        <f>VLOOKUP(D14,#REF!,4,FALSE())</f>
        <v>#REF!</v>
      </c>
      <c r="J14" s="36" t="e">
        <f>VLOOKUP(D14,#REF!,5,FALSE())</f>
        <v>#REF!</v>
      </c>
      <c r="K14" s="37" t="e">
        <f>#REF!</f>
        <v>#REF!</v>
      </c>
      <c r="L14" s="34" t="e">
        <f>#REF!</f>
        <v>#REF!</v>
      </c>
      <c r="M14" s="173"/>
      <c r="N14" s="173"/>
      <c r="O14" s="174"/>
      <c r="P14" s="38"/>
      <c r="Q14" s="186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4.25">
      <c r="A15" s="1"/>
      <c r="B15" s="29" t="s">
        <v>0</v>
      </c>
      <c r="C15" s="30"/>
      <c r="D15" s="31" t="s">
        <v>64</v>
      </c>
      <c r="E15" s="32" t="s">
        <v>42</v>
      </c>
      <c r="F15" s="32" t="s">
        <v>42</v>
      </c>
      <c r="G15" s="33" t="s">
        <v>65</v>
      </c>
      <c r="H15" s="34" t="e">
        <f>VLOOKUP(D15,#REF!,3,FALSE)</f>
        <v>#REF!</v>
      </c>
      <c r="I15" s="35" t="e">
        <f>VLOOKUP(D15,#REF!,4,FALSE())</f>
        <v>#REF!</v>
      </c>
      <c r="J15" s="43" t="e">
        <f>VLOOKUP(D15,#REF!,5,FALSE())</f>
        <v>#REF!</v>
      </c>
      <c r="K15" s="37" t="e">
        <f>#REF!</f>
        <v>#REF!</v>
      </c>
      <c r="L15" s="34" t="e">
        <f>#REF!</f>
        <v>#REF!</v>
      </c>
      <c r="M15" s="173"/>
      <c r="N15" s="173"/>
      <c r="O15" s="174"/>
      <c r="P15" s="38"/>
      <c r="Q15" s="186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4.25">
      <c r="A16" s="1"/>
      <c r="B16" s="29" t="s">
        <v>0</v>
      </c>
      <c r="C16" s="30"/>
      <c r="D16" s="31" t="s">
        <v>66</v>
      </c>
      <c r="E16" s="39" t="s">
        <v>42</v>
      </c>
      <c r="F16" s="40" t="s">
        <v>42</v>
      </c>
      <c r="G16" s="33" t="s">
        <v>67</v>
      </c>
      <c r="H16" s="34" t="e">
        <f>VLOOKUP(D16,#REF!,3,FALSE)</f>
        <v>#REF!</v>
      </c>
      <c r="I16" s="35" t="e">
        <f>VLOOKUP(D16,#REF!,4,FALSE())</f>
        <v>#REF!</v>
      </c>
      <c r="J16" s="36" t="e">
        <f>VLOOKUP(D16,#REF!,5,FALSE())</f>
        <v>#REF!</v>
      </c>
      <c r="K16" s="37" t="e">
        <f>#REF!</f>
        <v>#REF!</v>
      </c>
      <c r="L16" s="34" t="e">
        <f>#REF!</f>
        <v>#REF!</v>
      </c>
      <c r="M16" s="173"/>
      <c r="N16" s="173"/>
      <c r="O16" s="174"/>
      <c r="P16" s="38"/>
      <c r="Q16" s="186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4.25">
      <c r="A17" s="1"/>
      <c r="B17" s="29" t="s">
        <v>0</v>
      </c>
      <c r="C17" s="30"/>
      <c r="D17" s="31" t="s">
        <v>68</v>
      </c>
      <c r="E17" s="32" t="s">
        <v>42</v>
      </c>
      <c r="F17" s="40" t="s">
        <v>42</v>
      </c>
      <c r="G17" s="33" t="s">
        <v>69</v>
      </c>
      <c r="H17" s="34" t="e">
        <f>VLOOKUP(D17,#REF!,3,FALSE)</f>
        <v>#REF!</v>
      </c>
      <c r="I17" s="35" t="e">
        <f>VLOOKUP(D17,#REF!,4,FALSE())</f>
        <v>#REF!</v>
      </c>
      <c r="J17" s="36" t="e">
        <f>VLOOKUP(D17,#REF!,5,FALSE())</f>
        <v>#REF!</v>
      </c>
      <c r="K17" s="37" t="e">
        <f>#REF!</f>
        <v>#REF!</v>
      </c>
      <c r="L17" s="34" t="e">
        <f>#REF!</f>
        <v>#REF!</v>
      </c>
      <c r="M17" s="173"/>
      <c r="N17" s="173"/>
      <c r="O17" s="174"/>
      <c r="P17" s="38"/>
      <c r="Q17" s="18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4.25">
      <c r="A18" s="1"/>
      <c r="B18" s="29" t="s">
        <v>0</v>
      </c>
      <c r="C18" s="30"/>
      <c r="D18" s="31" t="s">
        <v>70</v>
      </c>
      <c r="E18" s="32" t="s">
        <v>42</v>
      </c>
      <c r="F18" s="40" t="s">
        <v>42</v>
      </c>
      <c r="G18" s="33" t="s">
        <v>71</v>
      </c>
      <c r="H18" s="34" t="e">
        <f>VLOOKUP(D18,#REF!,3,FALSE)</f>
        <v>#REF!</v>
      </c>
      <c r="I18" s="35" t="e">
        <f>VLOOKUP(D18,#REF!,4,FALSE())</f>
        <v>#REF!</v>
      </c>
      <c r="J18" s="36" t="e">
        <f>VLOOKUP(D18,#REF!,5,FALSE())</f>
        <v>#REF!</v>
      </c>
      <c r="K18" s="37" t="e">
        <f>#REF!</f>
        <v>#REF!</v>
      </c>
      <c r="L18" s="34" t="e">
        <f>#REF!</f>
        <v>#REF!</v>
      </c>
      <c r="M18" s="173"/>
      <c r="N18" s="173"/>
      <c r="O18" s="174"/>
      <c r="P18" s="38"/>
      <c r="Q18" s="18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4.25">
      <c r="A19" s="1"/>
      <c r="B19" s="29" t="s">
        <v>0</v>
      </c>
      <c r="C19" s="30"/>
      <c r="D19" s="31" t="s">
        <v>72</v>
      </c>
      <c r="E19" s="39" t="s">
        <v>42</v>
      </c>
      <c r="F19" s="40" t="s">
        <v>42</v>
      </c>
      <c r="G19" s="33" t="s">
        <v>73</v>
      </c>
      <c r="H19" s="34" t="e">
        <f>VLOOKUP(D19,#REF!,3,FALSE)</f>
        <v>#REF!</v>
      </c>
      <c r="I19" s="35" t="e">
        <f>VLOOKUP(D19,#REF!,4,FALSE())</f>
        <v>#REF!</v>
      </c>
      <c r="J19" s="36" t="e">
        <f>VLOOKUP(D19,#REF!,5,FALSE())</f>
        <v>#REF!</v>
      </c>
      <c r="K19" s="37" t="e">
        <f>#REF!</f>
        <v>#REF!</v>
      </c>
      <c r="L19" s="34" t="e">
        <f>#REF!</f>
        <v>#REF!</v>
      </c>
      <c r="M19" s="173"/>
      <c r="N19" s="173"/>
      <c r="O19" s="174"/>
      <c r="P19" s="38"/>
      <c r="Q19" s="18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4.25">
      <c r="A20" s="1"/>
      <c r="B20" s="29" t="s">
        <v>0</v>
      </c>
      <c r="C20" s="30"/>
      <c r="D20" s="31" t="s">
        <v>74</v>
      </c>
      <c r="E20" s="32" t="s">
        <v>42</v>
      </c>
      <c r="F20" s="40" t="s">
        <v>42</v>
      </c>
      <c r="G20" s="33" t="s">
        <v>75</v>
      </c>
      <c r="H20" s="34" t="e">
        <f>VLOOKUP(D20,#REF!,3,FALSE)</f>
        <v>#REF!</v>
      </c>
      <c r="I20" s="35" t="e">
        <f>VLOOKUP(D20,#REF!,4,FALSE())</f>
        <v>#REF!</v>
      </c>
      <c r="J20" s="36" t="e">
        <f>VLOOKUP(D20,#REF!,5,FALSE())</f>
        <v>#REF!</v>
      </c>
      <c r="K20" s="37" t="e">
        <f>#REF!</f>
        <v>#REF!</v>
      </c>
      <c r="L20" s="34" t="e">
        <f>#REF!</f>
        <v>#REF!</v>
      </c>
      <c r="M20" s="173"/>
      <c r="N20" s="173"/>
      <c r="O20" s="174"/>
      <c r="P20" s="38"/>
      <c r="Q20" s="18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4.25">
      <c r="A21" s="1"/>
      <c r="B21" s="29" t="s">
        <v>0</v>
      </c>
      <c r="C21" s="30"/>
      <c r="D21" s="31" t="s">
        <v>76</v>
      </c>
      <c r="E21" s="41" t="s">
        <v>42</v>
      </c>
      <c r="F21" s="40" t="s">
        <v>42</v>
      </c>
      <c r="G21" s="33" t="s">
        <v>77</v>
      </c>
      <c r="H21" s="34" t="e">
        <f>VLOOKUP(D21,#REF!,3,FALSE)</f>
        <v>#REF!</v>
      </c>
      <c r="I21" s="35" t="e">
        <f>VLOOKUP(D21,#REF!,4,FALSE())</f>
        <v>#REF!</v>
      </c>
      <c r="J21" s="36" t="e">
        <f>VLOOKUP(D21,#REF!,5,FALSE())</f>
        <v>#REF!</v>
      </c>
      <c r="K21" s="37" t="e">
        <f>#REF!</f>
        <v>#REF!</v>
      </c>
      <c r="L21" s="34" t="e">
        <f>#REF!</f>
        <v>#REF!</v>
      </c>
      <c r="M21" s="173"/>
      <c r="N21" s="173"/>
      <c r="O21" s="174"/>
      <c r="P21" s="38"/>
      <c r="Q21" s="18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4.25">
      <c r="A22" s="1"/>
      <c r="B22" s="29" t="s">
        <v>0</v>
      </c>
      <c r="C22" s="30"/>
      <c r="D22" s="31" t="s">
        <v>78</v>
      </c>
      <c r="E22" s="39" t="s">
        <v>42</v>
      </c>
      <c r="F22" s="40" t="s">
        <v>42</v>
      </c>
      <c r="G22" s="33" t="s">
        <v>79</v>
      </c>
      <c r="H22" s="34" t="e">
        <f>VLOOKUP(D22,#REF!,3,FALSE)</f>
        <v>#REF!</v>
      </c>
      <c r="I22" s="35" t="e">
        <f>VLOOKUP(D22,#REF!,4,FALSE())</f>
        <v>#REF!</v>
      </c>
      <c r="J22" s="36" t="e">
        <f>VLOOKUP(D22,#REF!,5,FALSE())</f>
        <v>#REF!</v>
      </c>
      <c r="K22" s="37" t="e">
        <f>#REF!</f>
        <v>#REF!</v>
      </c>
      <c r="L22" s="34" t="e">
        <f>#REF!</f>
        <v>#REF!</v>
      </c>
      <c r="M22" s="173"/>
      <c r="N22" s="173"/>
      <c r="O22" s="174"/>
      <c r="P22" s="38"/>
      <c r="Q22" s="18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4.25">
      <c r="A23" s="1"/>
      <c r="B23" s="29" t="s">
        <v>0</v>
      </c>
      <c r="C23" s="30"/>
      <c r="D23" s="32" t="s">
        <v>80</v>
      </c>
      <c r="E23" s="32" t="s">
        <v>42</v>
      </c>
      <c r="F23" s="32" t="s">
        <v>42</v>
      </c>
      <c r="G23" s="33" t="s">
        <v>81</v>
      </c>
      <c r="H23" s="34" t="e">
        <f>VLOOKUP(D23,#REF!,3,FALSE)</f>
        <v>#REF!</v>
      </c>
      <c r="I23" s="35" t="e">
        <f>VLOOKUP(D23,#REF!,4,FALSE())</f>
        <v>#REF!</v>
      </c>
      <c r="J23" s="36" t="e">
        <f>VLOOKUP(D23,#REF!,5,FALSE())</f>
        <v>#REF!</v>
      </c>
      <c r="K23" s="37" t="e">
        <f>#REF!</f>
        <v>#REF!</v>
      </c>
      <c r="L23" s="34" t="e">
        <f>#REF!</f>
        <v>#REF!</v>
      </c>
      <c r="M23" s="173"/>
      <c r="N23" s="173"/>
      <c r="O23" s="174"/>
      <c r="P23" s="38"/>
      <c r="Q23" s="18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4.25">
      <c r="A24" s="1"/>
      <c r="B24" s="29" t="s">
        <v>0</v>
      </c>
      <c r="C24" s="30"/>
      <c r="D24" s="32" t="s">
        <v>82</v>
      </c>
      <c r="E24" s="32" t="s">
        <v>42</v>
      </c>
      <c r="F24" s="40" t="s">
        <v>42</v>
      </c>
      <c r="G24" s="33" t="s">
        <v>83</v>
      </c>
      <c r="H24" s="34" t="e">
        <f>VLOOKUP(D24,#REF!,3,FALSE)</f>
        <v>#REF!</v>
      </c>
      <c r="I24" s="35" t="e">
        <f>VLOOKUP(D24,#REF!,4,FALSE())</f>
        <v>#REF!</v>
      </c>
      <c r="J24" s="36" t="e">
        <f>VLOOKUP(D24,#REF!,5,FALSE())</f>
        <v>#REF!</v>
      </c>
      <c r="K24" s="37" t="e">
        <f>#REF!</f>
        <v>#REF!</v>
      </c>
      <c r="L24" s="34" t="e">
        <f>#REF!</f>
        <v>#REF!</v>
      </c>
      <c r="M24" s="173"/>
      <c r="N24" s="173"/>
      <c r="O24" s="174"/>
      <c r="P24" s="38"/>
      <c r="Q24" s="18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4.25">
      <c r="A25" s="1"/>
      <c r="B25" s="29" t="s">
        <v>0</v>
      </c>
      <c r="C25" s="30"/>
      <c r="D25" s="31" t="s">
        <v>84</v>
      </c>
      <c r="E25" s="32" t="s">
        <v>42</v>
      </c>
      <c r="F25" s="32" t="s">
        <v>42</v>
      </c>
      <c r="G25" s="33" t="s">
        <v>85</v>
      </c>
      <c r="H25" s="34" t="e">
        <f>VLOOKUP(D25,#REF!,3,FALSE)</f>
        <v>#REF!</v>
      </c>
      <c r="I25" s="35" t="e">
        <f>VLOOKUP(D25,#REF!,4,FALSE())</f>
        <v>#REF!</v>
      </c>
      <c r="J25" s="36" t="e">
        <f>VLOOKUP(D25,#REF!,5,FALSE())</f>
        <v>#REF!</v>
      </c>
      <c r="K25" s="37" t="e">
        <f>#REF!</f>
        <v>#REF!</v>
      </c>
      <c r="L25" s="34" t="e">
        <f>#REF!</f>
        <v>#REF!</v>
      </c>
      <c r="M25" s="173"/>
      <c r="N25" s="173"/>
      <c r="O25" s="174"/>
      <c r="P25" s="38"/>
      <c r="Q25" s="18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4.25">
      <c r="A26" s="1"/>
      <c r="B26" s="29" t="s">
        <v>0</v>
      </c>
      <c r="C26" s="30"/>
      <c r="D26" s="31" t="s">
        <v>86</v>
      </c>
      <c r="E26" s="32" t="s">
        <v>42</v>
      </c>
      <c r="F26" s="32" t="s">
        <v>42</v>
      </c>
      <c r="G26" s="33" t="s">
        <v>87</v>
      </c>
      <c r="H26" s="34" t="e">
        <f>VLOOKUP(D26,#REF!,3,FALSE)</f>
        <v>#REF!</v>
      </c>
      <c r="I26" s="35" t="e">
        <f>VLOOKUP(D26,#REF!,4,FALSE())</f>
        <v>#REF!</v>
      </c>
      <c r="J26" s="36" t="e">
        <f>VLOOKUP(D26,#REF!,5,FALSE())</f>
        <v>#REF!</v>
      </c>
      <c r="K26" s="37" t="e">
        <f>#REF!</f>
        <v>#REF!</v>
      </c>
      <c r="L26" s="34" t="e">
        <f>#REF!</f>
        <v>#REF!</v>
      </c>
      <c r="M26" s="173"/>
      <c r="N26" s="173"/>
      <c r="O26" s="174"/>
      <c r="P26" s="38"/>
      <c r="Q26" s="18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4.25">
      <c r="A27" s="1"/>
      <c r="B27" s="29" t="s">
        <v>0</v>
      </c>
      <c r="C27" s="30"/>
      <c r="D27" s="31" t="s">
        <v>88</v>
      </c>
      <c r="E27" s="32" t="s">
        <v>42</v>
      </c>
      <c r="F27" s="32" t="s">
        <v>42</v>
      </c>
      <c r="G27" s="33" t="s">
        <v>89</v>
      </c>
      <c r="H27" s="34" t="e">
        <f>VLOOKUP(D27,#REF!,3,FALSE)</f>
        <v>#REF!</v>
      </c>
      <c r="I27" s="35" t="e">
        <f>VLOOKUP(D27,#REF!,4,FALSE())</f>
        <v>#REF!</v>
      </c>
      <c r="J27" s="36" t="e">
        <f>VLOOKUP(D27,#REF!,5,FALSE())</f>
        <v>#REF!</v>
      </c>
      <c r="K27" s="37" t="e">
        <f>#REF!</f>
        <v>#REF!</v>
      </c>
      <c r="L27" s="34" t="e">
        <f>#REF!</f>
        <v>#REF!</v>
      </c>
      <c r="M27" s="173"/>
      <c r="N27" s="173"/>
      <c r="O27" s="174"/>
      <c r="P27" s="38"/>
      <c r="Q27" s="18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4.25">
      <c r="A28" s="1"/>
      <c r="B28" s="29" t="s">
        <v>0</v>
      </c>
      <c r="C28" s="30"/>
      <c r="D28" s="31" t="s">
        <v>90</v>
      </c>
      <c r="E28" s="32" t="s">
        <v>42</v>
      </c>
      <c r="F28" s="32" t="s">
        <v>42</v>
      </c>
      <c r="G28" s="33" t="s">
        <v>91</v>
      </c>
      <c r="H28" s="34" t="e">
        <f>VLOOKUP(D28,#REF!,3,FALSE)</f>
        <v>#REF!</v>
      </c>
      <c r="I28" s="35" t="e">
        <f>VLOOKUP(D28,#REF!,4,FALSE())</f>
        <v>#REF!</v>
      </c>
      <c r="J28" s="36" t="e">
        <f>VLOOKUP(D28,#REF!,5,FALSE())</f>
        <v>#REF!</v>
      </c>
      <c r="K28" s="37" t="e">
        <f>#REF!</f>
        <v>#REF!</v>
      </c>
      <c r="L28" s="34" t="e">
        <f>#REF!</f>
        <v>#REF!</v>
      </c>
      <c r="M28" s="173"/>
      <c r="N28" s="173"/>
      <c r="O28" s="174"/>
      <c r="P28" s="38"/>
      <c r="Q28" s="18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4.25">
      <c r="A29" s="1"/>
      <c r="B29" s="29" t="s">
        <v>0</v>
      </c>
      <c r="C29" s="30"/>
      <c r="D29" s="31" t="s">
        <v>92</v>
      </c>
      <c r="E29" s="32" t="s">
        <v>42</v>
      </c>
      <c r="F29" s="32" t="s">
        <v>42</v>
      </c>
      <c r="G29" s="33" t="s">
        <v>93</v>
      </c>
      <c r="H29" s="34" t="e">
        <f>VLOOKUP(D29,#REF!,3,FALSE)</f>
        <v>#REF!</v>
      </c>
      <c r="I29" s="35" t="e">
        <f>VLOOKUP(D29,#REF!,4,FALSE())</f>
        <v>#REF!</v>
      </c>
      <c r="J29" s="36" t="e">
        <f>VLOOKUP(D29,#REF!,5,FALSE())</f>
        <v>#REF!</v>
      </c>
      <c r="K29" s="37" t="e">
        <f>#REF!</f>
        <v>#REF!</v>
      </c>
      <c r="L29" s="34" t="e">
        <f>#REF!</f>
        <v>#REF!</v>
      </c>
      <c r="M29" s="173"/>
      <c r="N29" s="173"/>
      <c r="O29" s="174"/>
      <c r="P29" s="38"/>
      <c r="Q29" s="18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4.25">
      <c r="A30" s="1"/>
      <c r="B30" s="29" t="s">
        <v>0</v>
      </c>
      <c r="C30" s="30"/>
      <c r="D30" s="31" t="s">
        <v>94</v>
      </c>
      <c r="E30" s="41" t="s">
        <v>57</v>
      </c>
      <c r="F30" s="41" t="s">
        <v>57</v>
      </c>
      <c r="G30" s="33" t="s">
        <v>95</v>
      </c>
      <c r="H30" s="34" t="e">
        <f>VLOOKUP(D30,#REF!,3,FALSE)</f>
        <v>#REF!</v>
      </c>
      <c r="I30" s="35" t="e">
        <f>VLOOKUP(D30,#REF!,4,FALSE())</f>
        <v>#REF!</v>
      </c>
      <c r="J30" s="36" t="e">
        <f>VLOOKUP(D30,#REF!,5,FALSE())</f>
        <v>#REF!</v>
      </c>
      <c r="K30" s="37" t="e">
        <f>#REF!</f>
        <v>#REF!</v>
      </c>
      <c r="L30" s="34" t="e">
        <f>#REF!</f>
        <v>#REF!</v>
      </c>
      <c r="M30" s="173"/>
      <c r="N30" s="173"/>
      <c r="O30" s="174"/>
      <c r="P30" s="38"/>
      <c r="Q30" s="18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4.25">
      <c r="A31" s="1"/>
      <c r="B31" s="29" t="s">
        <v>0</v>
      </c>
      <c r="C31" s="30"/>
      <c r="D31" s="31" t="s">
        <v>96</v>
      </c>
      <c r="E31" s="32" t="s">
        <v>42</v>
      </c>
      <c r="F31" s="32" t="s">
        <v>42</v>
      </c>
      <c r="G31" s="33" t="s">
        <v>97</v>
      </c>
      <c r="H31" s="34" t="e">
        <f>VLOOKUP(D31,#REF!,3,FALSE)</f>
        <v>#REF!</v>
      </c>
      <c r="I31" s="35" t="e">
        <f>VLOOKUP(D31,#REF!,4,FALSE())</f>
        <v>#REF!</v>
      </c>
      <c r="J31" s="36" t="e">
        <f>VLOOKUP(D31,#REF!,5,FALSE())</f>
        <v>#REF!</v>
      </c>
      <c r="K31" s="37" t="e">
        <f>#REF!</f>
        <v>#REF!</v>
      </c>
      <c r="L31" s="34" t="e">
        <f>#REF!</f>
        <v>#REF!</v>
      </c>
      <c r="M31" s="173"/>
      <c r="N31" s="173"/>
      <c r="O31" s="174"/>
      <c r="P31" s="38"/>
      <c r="Q31" s="18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4.25">
      <c r="A32" s="1"/>
      <c r="B32" s="29" t="s">
        <v>0</v>
      </c>
      <c r="C32" s="30"/>
      <c r="D32" s="31" t="s">
        <v>98</v>
      </c>
      <c r="E32" s="32" t="s">
        <v>42</v>
      </c>
      <c r="F32" s="32" t="s">
        <v>42</v>
      </c>
      <c r="G32" s="33" t="s">
        <v>99</v>
      </c>
      <c r="H32" s="34" t="e">
        <f>VLOOKUP(D32,#REF!,3,FALSE)</f>
        <v>#REF!</v>
      </c>
      <c r="I32" s="35" t="e">
        <f>VLOOKUP(D32,#REF!,4,FALSE())</f>
        <v>#REF!</v>
      </c>
      <c r="J32" s="36" t="e">
        <f>VLOOKUP(D32,#REF!,5,FALSE())</f>
        <v>#REF!</v>
      </c>
      <c r="K32" s="37" t="e">
        <f>#REF!</f>
        <v>#REF!</v>
      </c>
      <c r="L32" s="34" t="e">
        <f>#REF!</f>
        <v>#REF!</v>
      </c>
      <c r="M32" s="173"/>
      <c r="N32" s="173"/>
      <c r="O32" s="174"/>
      <c r="P32" s="38"/>
      <c r="Q32" s="18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4.25">
      <c r="A33" s="1"/>
      <c r="B33" s="29" t="s">
        <v>0</v>
      </c>
      <c r="C33" s="30"/>
      <c r="D33" s="31" t="s">
        <v>100</v>
      </c>
      <c r="E33" s="32" t="s">
        <v>42</v>
      </c>
      <c r="F33" s="40" t="s">
        <v>42</v>
      </c>
      <c r="G33" s="33" t="s">
        <v>101</v>
      </c>
      <c r="H33" s="34" t="e">
        <f>VLOOKUP(D33,#REF!,3,FALSE)</f>
        <v>#REF!</v>
      </c>
      <c r="I33" s="35" t="e">
        <f>VLOOKUP(D33,#REF!,4,FALSE())</f>
        <v>#REF!</v>
      </c>
      <c r="J33" s="36" t="e">
        <f>VLOOKUP(D33,#REF!,5,FALSE())</f>
        <v>#REF!</v>
      </c>
      <c r="K33" s="37" t="e">
        <f>#REF!</f>
        <v>#REF!</v>
      </c>
      <c r="L33" s="34" t="e">
        <f>#REF!</f>
        <v>#REF!</v>
      </c>
      <c r="M33" s="173"/>
      <c r="N33" s="173"/>
      <c r="O33" s="174"/>
      <c r="P33" s="38"/>
      <c r="Q33" s="18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4.25">
      <c r="A34" s="1"/>
      <c r="B34" s="29" t="s">
        <v>0</v>
      </c>
      <c r="C34" s="30"/>
      <c r="D34" s="31" t="s">
        <v>102</v>
      </c>
      <c r="E34" s="32" t="s">
        <v>42</v>
      </c>
      <c r="F34" s="40" t="s">
        <v>42</v>
      </c>
      <c r="G34" s="33" t="s">
        <v>103</v>
      </c>
      <c r="H34" s="34" t="e">
        <f>VLOOKUP(D34,#REF!,3,FALSE)</f>
        <v>#REF!</v>
      </c>
      <c r="I34" s="35" t="e">
        <f>VLOOKUP(D34,#REF!,4,FALSE())</f>
        <v>#REF!</v>
      </c>
      <c r="J34" s="36" t="e">
        <f>VLOOKUP(D34,#REF!,5,FALSE())</f>
        <v>#REF!</v>
      </c>
      <c r="K34" s="37" t="e">
        <f>#REF!</f>
        <v>#REF!</v>
      </c>
      <c r="L34" s="34" t="e">
        <f>#REF!</f>
        <v>#REF!</v>
      </c>
      <c r="M34" s="173"/>
      <c r="N34" s="173"/>
      <c r="O34" s="174"/>
      <c r="P34" s="38"/>
      <c r="Q34" s="18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4.25">
      <c r="A35" s="1"/>
      <c r="B35" s="44" t="s">
        <v>0</v>
      </c>
      <c r="C35" s="45"/>
      <c r="D35" s="46" t="s">
        <v>104</v>
      </c>
      <c r="E35" s="32" t="s">
        <v>42</v>
      </c>
      <c r="F35" s="47" t="s">
        <v>42</v>
      </c>
      <c r="G35" s="33" t="s">
        <v>105</v>
      </c>
      <c r="H35" s="34" t="e">
        <f>VLOOKUP(D35,#REF!,3,FALSE)</f>
        <v>#REF!</v>
      </c>
      <c r="I35" s="35" t="e">
        <f>VLOOKUP(D35,#REF!,4,FALSE())</f>
        <v>#REF!</v>
      </c>
      <c r="J35" s="36" t="e">
        <f>VLOOKUP(D35,#REF!,5,FALSE())</f>
        <v>#REF!</v>
      </c>
      <c r="K35" s="37" t="e">
        <f>#REF!</f>
        <v>#REF!</v>
      </c>
      <c r="L35" s="34" t="e">
        <f>#REF!</f>
        <v>#REF!</v>
      </c>
      <c r="M35" s="175"/>
      <c r="N35" s="175"/>
      <c r="O35" s="176"/>
      <c r="P35" s="38"/>
      <c r="Q35" s="18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8" customHeight="1">
      <c r="A36" s="48"/>
      <c r="B36" s="49" t="s">
        <v>106</v>
      </c>
      <c r="C36" s="50">
        <f>COUNTA($D$4:$D$35)</f>
        <v>32</v>
      </c>
      <c r="D36" s="50">
        <f>C36</f>
        <v>32</v>
      </c>
      <c r="E36" s="50">
        <f>COUNTIF($E$4:$E$35,"sim")</f>
        <v>29</v>
      </c>
      <c r="F36" s="51">
        <f>COUNTIF($F$4:$F$35,"sim")</f>
        <v>29</v>
      </c>
      <c r="G36" s="52"/>
      <c r="H36" s="53">
        <f>COUNTIF(H4:H35,TRUE)</f>
        <v>0</v>
      </c>
      <c r="I36" s="35" t="e">
        <f>VLOOKUP(D36,#REF!,4,FALSE())</f>
        <v>#REF!</v>
      </c>
      <c r="J36" s="43" t="e">
        <f>VLOOKUP(D36,#REF!,5,FALSE())</f>
        <v>#REF!</v>
      </c>
      <c r="K36" s="27" t="e">
        <f>#REF!</f>
        <v>#REF!</v>
      </c>
      <c r="L36" s="24" t="e">
        <f>#REF!</f>
        <v>#REF!</v>
      </c>
      <c r="M36" s="181" t="b">
        <v>0</v>
      </c>
      <c r="N36" s="181" t="b">
        <v>0</v>
      </c>
      <c r="O36" s="197" t="b">
        <v>0</v>
      </c>
      <c r="P36" s="54"/>
      <c r="Q36" s="186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</row>
    <row r="37" spans="1:34" ht="18" customHeight="1">
      <c r="A37" s="48"/>
      <c r="B37" s="55" t="s">
        <v>107</v>
      </c>
      <c r="C37" s="56">
        <f>($D$36/3)*2</f>
        <v>21.333333333333332</v>
      </c>
      <c r="D37" s="57">
        <f>ROUND(C37,0)</f>
        <v>21</v>
      </c>
      <c r="E37" s="183">
        <f>IF(E36&gt;=D37,1,2)</f>
        <v>1</v>
      </c>
      <c r="F37" s="184"/>
      <c r="G37" s="58"/>
      <c r="H37" s="59"/>
      <c r="I37" s="35" t="e">
        <f>VLOOKUP(D37,#REF!,4,FALSE())</f>
        <v>#REF!</v>
      </c>
      <c r="J37" s="43" t="e">
        <f>VLOOKUP(D37,#REF!,5,FALSE())</f>
        <v>#REF!</v>
      </c>
      <c r="K37" s="60" t="e">
        <f>#REF!</f>
        <v>#REF!</v>
      </c>
      <c r="L37" s="61" t="e">
        <f>#REF!</f>
        <v>#REF!</v>
      </c>
      <c r="M37" s="182"/>
      <c r="N37" s="182"/>
      <c r="O37" s="198"/>
      <c r="P37" s="62"/>
      <c r="Q37" s="187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</row>
    <row r="38" spans="1:34" ht="14.25">
      <c r="A38" s="1"/>
      <c r="B38" s="18" t="s">
        <v>108</v>
      </c>
      <c r="C38" s="19"/>
      <c r="D38" s="20" t="s">
        <v>109</v>
      </c>
      <c r="E38" s="21" t="s">
        <v>42</v>
      </c>
      <c r="F38" s="22" t="s">
        <v>42</v>
      </c>
      <c r="G38" s="23" t="s">
        <v>110</v>
      </c>
      <c r="H38" s="24" t="e">
        <f>VLOOKUP(D38,#REF!,3,FALSE)</f>
        <v>#REF!</v>
      </c>
      <c r="I38" s="35" t="e">
        <f>VLOOKUP(D38,#REF!,4,FALSE())</f>
        <v>#REF!</v>
      </c>
      <c r="J38" s="36" t="e">
        <f>VLOOKUP(D38,#REF!,5,FALSE())</f>
        <v>#REF!</v>
      </c>
      <c r="K38" s="37" t="e">
        <f>#REF!</f>
        <v>#REF!</v>
      </c>
      <c r="L38" s="34" t="e">
        <f>#REF!</f>
        <v>#REF!</v>
      </c>
      <c r="M38" s="170"/>
      <c r="N38" s="171"/>
      <c r="O38" s="172"/>
      <c r="P38" s="28"/>
      <c r="Q38" s="18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4.25">
      <c r="A39" s="1"/>
      <c r="B39" s="29" t="s">
        <v>108</v>
      </c>
      <c r="C39" s="30"/>
      <c r="D39" s="31" t="s">
        <v>111</v>
      </c>
      <c r="E39" s="32" t="s">
        <v>42</v>
      </c>
      <c r="F39" s="40" t="s">
        <v>42</v>
      </c>
      <c r="G39" s="33" t="s">
        <v>112</v>
      </c>
      <c r="H39" s="34" t="e">
        <f>VLOOKUP(D39,#REF!,3,FALSE)</f>
        <v>#REF!</v>
      </c>
      <c r="I39" s="35" t="e">
        <f>VLOOKUP(D39,#REF!,4,FALSE())</f>
        <v>#REF!</v>
      </c>
      <c r="J39" s="43" t="e">
        <f>VLOOKUP(D39,#REF!,5,FALSE())</f>
        <v>#REF!</v>
      </c>
      <c r="K39" s="37" t="e">
        <f>#REF!</f>
        <v>#REF!</v>
      </c>
      <c r="L39" s="34" t="e">
        <f>#REF!</f>
        <v>#REF!</v>
      </c>
      <c r="M39" s="173"/>
      <c r="N39" s="173"/>
      <c r="O39" s="174"/>
      <c r="P39" s="38"/>
      <c r="Q39" s="18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4.25">
      <c r="A40" s="1"/>
      <c r="B40" s="29" t="s">
        <v>108</v>
      </c>
      <c r="C40" s="30"/>
      <c r="D40" s="31" t="s">
        <v>113</v>
      </c>
      <c r="E40" s="32" t="s">
        <v>42</v>
      </c>
      <c r="F40" s="40" t="s">
        <v>42</v>
      </c>
      <c r="G40" s="33" t="s">
        <v>114</v>
      </c>
      <c r="H40" s="34" t="e">
        <f>VLOOKUP(D40,#REF!,3,FALSE)</f>
        <v>#REF!</v>
      </c>
      <c r="I40" s="35" t="e">
        <f>VLOOKUP(D40,#REF!,4,FALSE())</f>
        <v>#REF!</v>
      </c>
      <c r="J40" s="36" t="e">
        <f>VLOOKUP(D40,#REF!,5,FALSE())</f>
        <v>#REF!</v>
      </c>
      <c r="K40" s="37" t="e">
        <f>#REF!</f>
        <v>#REF!</v>
      </c>
      <c r="L40" s="34" t="e">
        <f>#REF!</f>
        <v>#REF!</v>
      </c>
      <c r="M40" s="173"/>
      <c r="N40" s="173"/>
      <c r="O40" s="174"/>
      <c r="P40" s="38"/>
      <c r="Q40" s="186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4.25">
      <c r="A41" s="1"/>
      <c r="B41" s="29" t="s">
        <v>108</v>
      </c>
      <c r="C41" s="30"/>
      <c r="D41" s="31" t="s">
        <v>115</v>
      </c>
      <c r="E41" s="32" t="s">
        <v>42</v>
      </c>
      <c r="F41" s="40" t="s">
        <v>42</v>
      </c>
      <c r="G41" s="33" t="s">
        <v>116</v>
      </c>
      <c r="H41" s="34" t="e">
        <f>VLOOKUP(D41,#REF!,3,FALSE)</f>
        <v>#REF!</v>
      </c>
      <c r="I41" s="35" t="e">
        <f>VLOOKUP(D41,#REF!,4,FALSE())</f>
        <v>#REF!</v>
      </c>
      <c r="J41" s="36" t="e">
        <f>VLOOKUP(D41,#REF!,5,FALSE())</f>
        <v>#REF!</v>
      </c>
      <c r="K41" s="37" t="e">
        <f>#REF!</f>
        <v>#REF!</v>
      </c>
      <c r="L41" s="34" t="e">
        <f>#REF!</f>
        <v>#REF!</v>
      </c>
      <c r="M41" s="173"/>
      <c r="N41" s="173"/>
      <c r="O41" s="174"/>
      <c r="P41" s="38"/>
      <c r="Q41" s="186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4.25">
      <c r="A42" s="1"/>
      <c r="B42" s="29" t="s">
        <v>108</v>
      </c>
      <c r="C42" s="30"/>
      <c r="D42" s="31" t="s">
        <v>117</v>
      </c>
      <c r="E42" s="32" t="s">
        <v>57</v>
      </c>
      <c r="F42" s="40" t="s">
        <v>57</v>
      </c>
      <c r="G42" s="33" t="s">
        <v>118</v>
      </c>
      <c r="H42" s="34" t="e">
        <f>VLOOKUP(D42,#REF!,3,FALSE)</f>
        <v>#REF!</v>
      </c>
      <c r="I42" s="35" t="e">
        <f>VLOOKUP(D42,#REF!,4,FALSE())</f>
        <v>#REF!</v>
      </c>
      <c r="J42" s="43" t="e">
        <f>VLOOKUP(D42,#REF!,5,FALSE())</f>
        <v>#REF!</v>
      </c>
      <c r="K42" s="37" t="e">
        <f>#REF!</f>
        <v>#REF!</v>
      </c>
      <c r="L42" s="34" t="e">
        <f>#REF!</f>
        <v>#REF!</v>
      </c>
      <c r="M42" s="173"/>
      <c r="N42" s="173"/>
      <c r="O42" s="174"/>
      <c r="P42" s="38"/>
      <c r="Q42" s="186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4.25">
      <c r="A43" s="1"/>
      <c r="B43" s="29" t="s">
        <v>108</v>
      </c>
      <c r="C43" s="30"/>
      <c r="D43" s="31" t="s">
        <v>119</v>
      </c>
      <c r="E43" s="32" t="s">
        <v>42</v>
      </c>
      <c r="F43" s="40" t="s">
        <v>42</v>
      </c>
      <c r="G43" s="33" t="s">
        <v>120</v>
      </c>
      <c r="H43" s="34" t="e">
        <f>VLOOKUP(D43,#REF!,3,FALSE)</f>
        <v>#REF!</v>
      </c>
      <c r="I43" s="35" t="e">
        <f>VLOOKUP(D43,#REF!,4,FALSE())</f>
        <v>#REF!</v>
      </c>
      <c r="J43" s="43" t="e">
        <f>VLOOKUP(D43,#REF!,5,FALSE())</f>
        <v>#REF!</v>
      </c>
      <c r="K43" s="37" t="e">
        <f>#REF!</f>
        <v>#REF!</v>
      </c>
      <c r="L43" s="34" t="e">
        <f>#REF!</f>
        <v>#REF!</v>
      </c>
      <c r="M43" s="173"/>
      <c r="N43" s="173"/>
      <c r="O43" s="174"/>
      <c r="P43" s="38"/>
      <c r="Q43" s="186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4.25">
      <c r="A44" s="1"/>
      <c r="B44" s="29" t="s">
        <v>108</v>
      </c>
      <c r="C44" s="30"/>
      <c r="D44" s="31" t="s">
        <v>121</v>
      </c>
      <c r="E44" s="32" t="s">
        <v>42</v>
      </c>
      <c r="F44" s="40" t="s">
        <v>42</v>
      </c>
      <c r="G44" s="33" t="s">
        <v>122</v>
      </c>
      <c r="H44" s="34" t="e">
        <f>VLOOKUP(D44,#REF!,3,FALSE)</f>
        <v>#REF!</v>
      </c>
      <c r="I44" s="35" t="e">
        <f>VLOOKUP(D44,#REF!,4,FALSE())</f>
        <v>#REF!</v>
      </c>
      <c r="J44" s="43" t="e">
        <f>VLOOKUP(D44,#REF!,5,FALSE())</f>
        <v>#REF!</v>
      </c>
      <c r="K44" s="37" t="e">
        <f>#REF!</f>
        <v>#REF!</v>
      </c>
      <c r="L44" s="34" t="e">
        <f>#REF!</f>
        <v>#REF!</v>
      </c>
      <c r="M44" s="173"/>
      <c r="N44" s="173"/>
      <c r="O44" s="174"/>
      <c r="P44" s="38"/>
      <c r="Q44" s="186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4.25">
      <c r="A45" s="1"/>
      <c r="B45" s="29" t="s">
        <v>108</v>
      </c>
      <c r="C45" s="30"/>
      <c r="D45" s="31" t="s">
        <v>123</v>
      </c>
      <c r="E45" s="32" t="s">
        <v>42</v>
      </c>
      <c r="F45" s="40" t="s">
        <v>42</v>
      </c>
      <c r="G45" s="33" t="s">
        <v>124</v>
      </c>
      <c r="H45" s="34" t="e">
        <f>VLOOKUP(D45,#REF!,3,FALSE)</f>
        <v>#REF!</v>
      </c>
      <c r="I45" s="35" t="e">
        <f>VLOOKUP(D45,#REF!,4,FALSE())</f>
        <v>#REF!</v>
      </c>
      <c r="J45" s="36" t="e">
        <f>VLOOKUP(D45,#REF!,5,FALSE())</f>
        <v>#REF!</v>
      </c>
      <c r="K45" s="37" t="e">
        <f>#REF!</f>
        <v>#REF!</v>
      </c>
      <c r="L45" s="34" t="e">
        <f>#REF!</f>
        <v>#REF!</v>
      </c>
      <c r="M45" s="173"/>
      <c r="N45" s="173"/>
      <c r="O45" s="174"/>
      <c r="P45" s="38"/>
      <c r="Q45" s="18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4.25">
      <c r="A46" s="1"/>
      <c r="B46" s="29" t="s">
        <v>108</v>
      </c>
      <c r="C46" s="30"/>
      <c r="D46" s="32" t="s">
        <v>125</v>
      </c>
      <c r="E46" s="32" t="s">
        <v>42</v>
      </c>
      <c r="F46" s="40" t="s">
        <v>42</v>
      </c>
      <c r="G46" s="33" t="s">
        <v>126</v>
      </c>
      <c r="H46" s="34" t="e">
        <f>VLOOKUP(D46,#REF!,3,FALSE)</f>
        <v>#REF!</v>
      </c>
      <c r="I46" s="35" t="e">
        <f>VLOOKUP(D46,#REF!,4,FALSE())</f>
        <v>#REF!</v>
      </c>
      <c r="J46" s="36" t="e">
        <f>VLOOKUP(D46,#REF!,5,FALSE())</f>
        <v>#REF!</v>
      </c>
      <c r="K46" s="37" t="e">
        <f>#REF!</f>
        <v>#REF!</v>
      </c>
      <c r="L46" s="34" t="e">
        <f>#REF!</f>
        <v>#REF!</v>
      </c>
      <c r="M46" s="173"/>
      <c r="N46" s="173"/>
      <c r="O46" s="174"/>
      <c r="P46" s="38"/>
      <c r="Q46" s="18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4.25">
      <c r="A47" s="1"/>
      <c r="B47" s="29" t="s">
        <v>108</v>
      </c>
      <c r="C47" s="30"/>
      <c r="D47" s="31" t="s">
        <v>127</v>
      </c>
      <c r="E47" s="32" t="s">
        <v>42</v>
      </c>
      <c r="F47" s="40" t="s">
        <v>42</v>
      </c>
      <c r="G47" s="33" t="s">
        <v>128</v>
      </c>
      <c r="H47" s="34" t="e">
        <f>VLOOKUP(D47,#REF!,3,FALSE)</f>
        <v>#REF!</v>
      </c>
      <c r="I47" s="35" t="e">
        <f>VLOOKUP(D47,#REF!,4,FALSE())</f>
        <v>#REF!</v>
      </c>
      <c r="J47" s="36" t="e">
        <f>VLOOKUP(D47,#REF!,5,FALSE())</f>
        <v>#REF!</v>
      </c>
      <c r="K47" s="37" t="e">
        <f>#REF!</f>
        <v>#REF!</v>
      </c>
      <c r="L47" s="34" t="e">
        <f>#REF!</f>
        <v>#REF!</v>
      </c>
      <c r="M47" s="173"/>
      <c r="N47" s="173"/>
      <c r="O47" s="174"/>
      <c r="P47" s="38"/>
      <c r="Q47" s="18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4.25">
      <c r="A48" s="1"/>
      <c r="B48" s="44" t="s">
        <v>108</v>
      </c>
      <c r="C48" s="45"/>
      <c r="D48" s="46" t="s">
        <v>129</v>
      </c>
      <c r="E48" s="63" t="s">
        <v>42</v>
      </c>
      <c r="F48" s="47" t="s">
        <v>42</v>
      </c>
      <c r="G48" s="33" t="s">
        <v>130</v>
      </c>
      <c r="H48" s="34" t="e">
        <f>VLOOKUP(D48,#REF!,3,FALSE)</f>
        <v>#REF!</v>
      </c>
      <c r="I48" s="35" t="e">
        <f>VLOOKUP(D48,#REF!,4,FALSE())</f>
        <v>#REF!</v>
      </c>
      <c r="J48" s="36" t="e">
        <f>VLOOKUP(D48,#REF!,5,FALSE())</f>
        <v>#REF!</v>
      </c>
      <c r="K48" s="37" t="e">
        <f>#REF!</f>
        <v>#REF!</v>
      </c>
      <c r="L48" s="34" t="e">
        <f>#REF!</f>
        <v>#REF!</v>
      </c>
      <c r="M48" s="175"/>
      <c r="N48" s="175"/>
      <c r="O48" s="176"/>
      <c r="P48" s="38"/>
      <c r="Q48" s="18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9.5" customHeight="1">
      <c r="A49" s="48"/>
      <c r="B49" s="49" t="s">
        <v>106</v>
      </c>
      <c r="C49" s="50">
        <f>COUNTA($D$38:$D$48)</f>
        <v>11</v>
      </c>
      <c r="D49" s="50">
        <f>C49</f>
        <v>11</v>
      </c>
      <c r="E49" s="50">
        <f>COUNTIF($E$38:$E$48,"sim")</f>
        <v>10</v>
      </c>
      <c r="F49" s="51">
        <f>COUNTIF($F$38:$F$48,"sim")</f>
        <v>10</v>
      </c>
      <c r="G49" s="52"/>
      <c r="H49" s="53">
        <f>COUNTIF(H38:H48,TRUE)</f>
        <v>0</v>
      </c>
      <c r="I49" s="35" t="e">
        <f>VLOOKUP(D49,#REF!,4,FALSE())</f>
        <v>#REF!</v>
      </c>
      <c r="J49" s="43" t="e">
        <f>VLOOKUP(D49,#REF!,5,FALSE())</f>
        <v>#REF!</v>
      </c>
      <c r="K49" s="27" t="e">
        <f>#REF!</f>
        <v>#REF!</v>
      </c>
      <c r="L49" s="24" t="e">
        <f>#REF!</f>
        <v>#REF!</v>
      </c>
      <c r="M49" s="177" t="b">
        <v>0</v>
      </c>
      <c r="N49" s="179" t="b">
        <v>0</v>
      </c>
      <c r="O49" s="181" t="b">
        <v>0</v>
      </c>
      <c r="P49" s="54"/>
      <c r="Q49" s="186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</row>
    <row r="50" spans="1:34" ht="19.5" customHeight="1">
      <c r="A50" s="48"/>
      <c r="B50" s="55" t="s">
        <v>107</v>
      </c>
      <c r="C50" s="56">
        <f>($D$49/3)*2</f>
        <v>7.333333333333333</v>
      </c>
      <c r="D50" s="57">
        <f>ROUND(C50,0)</f>
        <v>7</v>
      </c>
      <c r="E50" s="183">
        <f>IF(E49&gt;=D50,1,2)</f>
        <v>1</v>
      </c>
      <c r="F50" s="184"/>
      <c r="G50" s="58"/>
      <c r="H50" s="61"/>
      <c r="I50" s="35" t="e">
        <f>VLOOKUP(D50,#REF!,4,FALSE())</f>
        <v>#REF!</v>
      </c>
      <c r="J50" s="43" t="e">
        <f>VLOOKUP(D50,#REF!,5,FALSE())</f>
        <v>#REF!</v>
      </c>
      <c r="K50" s="60" t="e">
        <f>#REF!</f>
        <v>#REF!</v>
      </c>
      <c r="L50" s="61" t="e">
        <f>#REF!</f>
        <v>#REF!</v>
      </c>
      <c r="M50" s="178"/>
      <c r="N50" s="180"/>
      <c r="O50" s="182"/>
      <c r="P50" s="62"/>
      <c r="Q50" s="187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</row>
    <row r="51" spans="1:34" ht="15">
      <c r="A51" s="1"/>
      <c r="B51" s="18" t="s">
        <v>1</v>
      </c>
      <c r="C51" s="19"/>
      <c r="D51" s="20" t="s">
        <v>131</v>
      </c>
      <c r="E51" s="21" t="s">
        <v>42</v>
      </c>
      <c r="F51" s="64" t="s">
        <v>42</v>
      </c>
      <c r="G51" s="65" t="s">
        <v>132</v>
      </c>
      <c r="H51" s="34" t="e">
        <f>VLOOKUP(D51,#REF!,3,FALSE)</f>
        <v>#REF!</v>
      </c>
      <c r="I51" s="35" t="e">
        <f>VLOOKUP(D51,#REF!,4,FALSE())</f>
        <v>#REF!</v>
      </c>
      <c r="J51" s="36" t="e">
        <f>VLOOKUP(D51,#REF!,5,FALSE())</f>
        <v>#REF!</v>
      </c>
      <c r="K51" s="37" t="e">
        <f>#REF!</f>
        <v>#REF!</v>
      </c>
      <c r="L51" s="34" t="e">
        <f>#REF!</f>
        <v>#REF!</v>
      </c>
      <c r="M51" s="170"/>
      <c r="N51" s="171"/>
      <c r="O51" s="172"/>
      <c r="P51" s="28"/>
      <c r="Q51" s="18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">
      <c r="A52" s="1"/>
      <c r="B52" s="29" t="s">
        <v>1</v>
      </c>
      <c r="C52" s="30"/>
      <c r="D52" s="31" t="s">
        <v>133</v>
      </c>
      <c r="E52" s="32" t="s">
        <v>42</v>
      </c>
      <c r="F52" s="40" t="s">
        <v>42</v>
      </c>
      <c r="G52" s="65" t="s">
        <v>134</v>
      </c>
      <c r="H52" s="34" t="e">
        <f>VLOOKUP(D52,#REF!,3,FALSE)</f>
        <v>#REF!</v>
      </c>
      <c r="I52" s="35" t="e">
        <f>VLOOKUP(D52,#REF!,4,FALSE())</f>
        <v>#REF!</v>
      </c>
      <c r="J52" s="36" t="e">
        <f>VLOOKUP(D52,#REF!,5,FALSE())</f>
        <v>#REF!</v>
      </c>
      <c r="K52" s="37" t="e">
        <f>#REF!</f>
        <v>#REF!</v>
      </c>
      <c r="L52" s="34" t="e">
        <f>#REF!</f>
        <v>#REF!</v>
      </c>
      <c r="M52" s="173"/>
      <c r="N52" s="173"/>
      <c r="O52" s="174"/>
      <c r="P52" s="38"/>
      <c r="Q52" s="18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">
      <c r="A53" s="1"/>
      <c r="B53" s="29" t="s">
        <v>1</v>
      </c>
      <c r="C53" s="30"/>
      <c r="D53" s="31" t="s">
        <v>135</v>
      </c>
      <c r="E53" s="32" t="s">
        <v>42</v>
      </c>
      <c r="F53" s="40" t="s">
        <v>42</v>
      </c>
      <c r="G53" s="65" t="s">
        <v>136</v>
      </c>
      <c r="H53" s="34" t="e">
        <f>VLOOKUP(D53,#REF!,3,FALSE)</f>
        <v>#REF!</v>
      </c>
      <c r="I53" s="35" t="e">
        <f>VLOOKUP(D53,#REF!,4,FALSE())</f>
        <v>#REF!</v>
      </c>
      <c r="J53" s="36" t="e">
        <f>VLOOKUP(D53,#REF!,5,FALSE())</f>
        <v>#REF!</v>
      </c>
      <c r="K53" s="37" t="e">
        <f>#REF!</f>
        <v>#REF!</v>
      </c>
      <c r="L53" s="34" t="e">
        <f>#REF!</f>
        <v>#REF!</v>
      </c>
      <c r="M53" s="173"/>
      <c r="N53" s="173"/>
      <c r="O53" s="174"/>
      <c r="P53" s="38"/>
      <c r="Q53" s="18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">
      <c r="A54" s="1"/>
      <c r="B54" s="29" t="s">
        <v>1</v>
      </c>
      <c r="C54" s="30"/>
      <c r="D54" s="31" t="s">
        <v>137</v>
      </c>
      <c r="E54" s="41" t="s">
        <v>42</v>
      </c>
      <c r="F54" s="40" t="s">
        <v>57</v>
      </c>
      <c r="G54" s="66" t="s">
        <v>138</v>
      </c>
      <c r="H54" s="34" t="e">
        <f>VLOOKUP(D54,#REF!,3,FALSE)</f>
        <v>#REF!</v>
      </c>
      <c r="I54" s="35" t="e">
        <f>VLOOKUP(D54,#REF!,4,FALSE())</f>
        <v>#REF!</v>
      </c>
      <c r="J54" s="36" t="e">
        <f>VLOOKUP(D54,#REF!,5,FALSE())</f>
        <v>#REF!</v>
      </c>
      <c r="K54" s="37" t="e">
        <f>#REF!</f>
        <v>#REF!</v>
      </c>
      <c r="L54" s="34" t="e">
        <f>#REF!</f>
        <v>#REF!</v>
      </c>
      <c r="M54" s="173"/>
      <c r="N54" s="173"/>
      <c r="O54" s="174"/>
      <c r="P54" s="38"/>
      <c r="Q54" s="18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>
      <c r="A55" s="1"/>
      <c r="B55" s="29" t="s">
        <v>1</v>
      </c>
      <c r="C55" s="30"/>
      <c r="D55" s="31" t="s">
        <v>139</v>
      </c>
      <c r="E55" s="41" t="s">
        <v>42</v>
      </c>
      <c r="F55" s="40" t="s">
        <v>57</v>
      </c>
      <c r="G55" s="67" t="s">
        <v>140</v>
      </c>
      <c r="H55" s="34" t="e">
        <f>VLOOKUP(D55,#REF!,3,FALSE)</f>
        <v>#REF!</v>
      </c>
      <c r="I55" s="35" t="e">
        <f>VLOOKUP(D55,#REF!,4,FALSE())</f>
        <v>#REF!</v>
      </c>
      <c r="J55" s="43" t="e">
        <f>VLOOKUP(D55,#REF!,5,FALSE())</f>
        <v>#REF!</v>
      </c>
      <c r="K55" s="37" t="e">
        <f>#REF!</f>
        <v>#REF!</v>
      </c>
      <c r="L55" s="34" t="e">
        <f>#REF!</f>
        <v>#REF!</v>
      </c>
      <c r="M55" s="173"/>
      <c r="N55" s="173"/>
      <c r="O55" s="174"/>
      <c r="P55" s="38"/>
      <c r="Q55" s="18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">
      <c r="A56" s="1"/>
      <c r="B56" s="29" t="s">
        <v>1</v>
      </c>
      <c r="C56" s="30"/>
      <c r="D56" s="31" t="s">
        <v>141</v>
      </c>
      <c r="E56" s="41" t="s">
        <v>42</v>
      </c>
      <c r="F56" s="68" t="s">
        <v>42</v>
      </c>
      <c r="G56" s="66" t="s">
        <v>142</v>
      </c>
      <c r="H56" s="34" t="e">
        <f>VLOOKUP(D56,#REF!,3,FALSE)</f>
        <v>#REF!</v>
      </c>
      <c r="I56" s="35" t="e">
        <f>VLOOKUP(D56,#REF!,4,FALSE())</f>
        <v>#REF!</v>
      </c>
      <c r="J56" s="36" t="e">
        <f>VLOOKUP(D56,#REF!,5,FALSE())</f>
        <v>#REF!</v>
      </c>
      <c r="K56" s="37" t="e">
        <f>#REF!</f>
        <v>#REF!</v>
      </c>
      <c r="L56" s="34" t="e">
        <f>#REF!</f>
        <v>#REF!</v>
      </c>
      <c r="M56" s="173"/>
      <c r="N56" s="173"/>
      <c r="O56" s="174"/>
      <c r="P56" s="38"/>
      <c r="Q56" s="18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">
      <c r="A57" s="1"/>
      <c r="B57" s="29" t="s">
        <v>1</v>
      </c>
      <c r="C57" s="30"/>
      <c r="D57" s="31" t="s">
        <v>143</v>
      </c>
      <c r="E57" s="41" t="s">
        <v>42</v>
      </c>
      <c r="F57" s="40" t="s">
        <v>42</v>
      </c>
      <c r="G57" s="67" t="s">
        <v>144</v>
      </c>
      <c r="H57" s="34" t="e">
        <f>VLOOKUP(D57,#REF!,3,FALSE)</f>
        <v>#REF!</v>
      </c>
      <c r="I57" s="35" t="e">
        <f>VLOOKUP(D57,#REF!,4,FALSE())</f>
        <v>#REF!</v>
      </c>
      <c r="J57" s="36" t="e">
        <f>VLOOKUP(D57,#REF!,5,FALSE())</f>
        <v>#REF!</v>
      </c>
      <c r="K57" s="37" t="e">
        <f>#REF!</f>
        <v>#REF!</v>
      </c>
      <c r="L57" s="34" t="e">
        <f>#REF!</f>
        <v>#REF!</v>
      </c>
      <c r="M57" s="173"/>
      <c r="N57" s="173"/>
      <c r="O57" s="174"/>
      <c r="P57" s="38"/>
      <c r="Q57" s="18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">
      <c r="A58" s="1"/>
      <c r="B58" s="29" t="s">
        <v>1</v>
      </c>
      <c r="C58" s="30"/>
      <c r="D58" s="31" t="s">
        <v>145</v>
      </c>
      <c r="E58" s="41" t="s">
        <v>42</v>
      </c>
      <c r="F58" s="40" t="s">
        <v>42</v>
      </c>
      <c r="G58" s="67" t="s">
        <v>146</v>
      </c>
      <c r="H58" s="34" t="e">
        <f>VLOOKUP(D58,#REF!,3,FALSE)</f>
        <v>#REF!</v>
      </c>
      <c r="I58" s="35" t="e">
        <f>VLOOKUP(D58,#REF!,4,FALSE())</f>
        <v>#REF!</v>
      </c>
      <c r="J58" s="36" t="e">
        <f>VLOOKUP(D58,#REF!,5,FALSE())</f>
        <v>#REF!</v>
      </c>
      <c r="K58" s="37" t="e">
        <f>#REF!</f>
        <v>#REF!</v>
      </c>
      <c r="L58" s="34" t="e">
        <f>#REF!</f>
        <v>#REF!</v>
      </c>
      <c r="M58" s="173"/>
      <c r="N58" s="173"/>
      <c r="O58" s="174"/>
      <c r="P58" s="38"/>
      <c r="Q58" s="18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">
      <c r="A59" s="1"/>
      <c r="B59" s="29" t="s">
        <v>1</v>
      </c>
      <c r="C59" s="30"/>
      <c r="D59" s="31" t="s">
        <v>147</v>
      </c>
      <c r="E59" s="41" t="s">
        <v>42</v>
      </c>
      <c r="F59" s="40" t="s">
        <v>42</v>
      </c>
      <c r="G59" s="67" t="s">
        <v>148</v>
      </c>
      <c r="H59" s="34" t="e">
        <f>VLOOKUP(D59,#REF!,3,FALSE)</f>
        <v>#REF!</v>
      </c>
      <c r="I59" s="35" t="e">
        <f>VLOOKUP(D59,#REF!,4,FALSE())</f>
        <v>#REF!</v>
      </c>
      <c r="J59" s="36" t="e">
        <f>VLOOKUP(D59,#REF!,5,FALSE())</f>
        <v>#REF!</v>
      </c>
      <c r="K59" s="37" t="e">
        <f>#REF!</f>
        <v>#REF!</v>
      </c>
      <c r="L59" s="34" t="e">
        <f>#REF!</f>
        <v>#REF!</v>
      </c>
      <c r="M59" s="173"/>
      <c r="N59" s="173"/>
      <c r="O59" s="174"/>
      <c r="P59" s="38"/>
      <c r="Q59" s="186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">
      <c r="A60" s="1"/>
      <c r="B60" s="29" t="s">
        <v>1</v>
      </c>
      <c r="C60" s="30"/>
      <c r="D60" s="31" t="s">
        <v>149</v>
      </c>
      <c r="E60" s="41" t="s">
        <v>42</v>
      </c>
      <c r="F60" s="40" t="s">
        <v>42</v>
      </c>
      <c r="G60" s="67" t="s">
        <v>150</v>
      </c>
      <c r="H60" s="34" t="e">
        <f>VLOOKUP(D60,#REF!,3,FALSE)</f>
        <v>#REF!</v>
      </c>
      <c r="I60" s="35" t="e">
        <f>VLOOKUP(D60,#REF!,4,FALSE())</f>
        <v>#REF!</v>
      </c>
      <c r="J60" s="43" t="e">
        <f>VLOOKUP(D60,#REF!,5,FALSE())</f>
        <v>#REF!</v>
      </c>
      <c r="K60" s="37" t="e">
        <f>#REF!</f>
        <v>#REF!</v>
      </c>
      <c r="L60" s="34" t="e">
        <f>#REF!</f>
        <v>#REF!</v>
      </c>
      <c r="M60" s="173"/>
      <c r="N60" s="173"/>
      <c r="O60" s="174"/>
      <c r="P60" s="38"/>
      <c r="Q60" s="186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">
      <c r="A61" s="1"/>
      <c r="B61" s="29" t="s">
        <v>1</v>
      </c>
      <c r="C61" s="30"/>
      <c r="D61" s="31" t="s">
        <v>151</v>
      </c>
      <c r="E61" s="41" t="s">
        <v>42</v>
      </c>
      <c r="F61" s="40" t="s">
        <v>42</v>
      </c>
      <c r="G61" s="67" t="s">
        <v>152</v>
      </c>
      <c r="H61" s="34" t="e">
        <f>VLOOKUP(D61,#REF!,3,FALSE)</f>
        <v>#REF!</v>
      </c>
      <c r="I61" s="35" t="e">
        <f>VLOOKUP(D61,#REF!,4,FALSE())</f>
        <v>#REF!</v>
      </c>
      <c r="J61" s="43" t="e">
        <f>VLOOKUP(D61,#REF!,5,FALSE())</f>
        <v>#REF!</v>
      </c>
      <c r="K61" s="37" t="e">
        <f>#REF!</f>
        <v>#REF!</v>
      </c>
      <c r="L61" s="34" t="e">
        <f>#REF!</f>
        <v>#REF!</v>
      </c>
      <c r="M61" s="173"/>
      <c r="N61" s="173"/>
      <c r="O61" s="174"/>
      <c r="P61" s="38"/>
      <c r="Q61" s="18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">
      <c r="A62" s="1"/>
      <c r="B62" s="29" t="s">
        <v>1</v>
      </c>
      <c r="C62" s="30"/>
      <c r="D62" s="31" t="s">
        <v>153</v>
      </c>
      <c r="E62" s="41" t="s">
        <v>42</v>
      </c>
      <c r="F62" s="40" t="s">
        <v>42</v>
      </c>
      <c r="G62" s="67" t="s">
        <v>154</v>
      </c>
      <c r="H62" s="34" t="e">
        <f>VLOOKUP(D62,#REF!,3,FALSE)</f>
        <v>#REF!</v>
      </c>
      <c r="I62" s="35" t="e">
        <f>VLOOKUP(D62,#REF!,4,FALSE())</f>
        <v>#REF!</v>
      </c>
      <c r="J62" s="36" t="e">
        <f>VLOOKUP(D62,#REF!,5,FALSE())</f>
        <v>#REF!</v>
      </c>
      <c r="K62" s="37" t="e">
        <f>#REF!</f>
        <v>#REF!</v>
      </c>
      <c r="L62" s="34" t="e">
        <f>#REF!</f>
        <v>#REF!</v>
      </c>
      <c r="M62" s="173"/>
      <c r="N62" s="173"/>
      <c r="O62" s="174"/>
      <c r="P62" s="38"/>
      <c r="Q62" s="18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">
      <c r="A63" s="1"/>
      <c r="B63" s="29" t="s">
        <v>1</v>
      </c>
      <c r="C63" s="30"/>
      <c r="D63" s="31" t="s">
        <v>155</v>
      </c>
      <c r="E63" s="41" t="s">
        <v>42</v>
      </c>
      <c r="F63" s="40" t="s">
        <v>42</v>
      </c>
      <c r="G63" s="67" t="s">
        <v>156</v>
      </c>
      <c r="H63" s="34" t="e">
        <f>VLOOKUP(D63,#REF!,3,FALSE)</f>
        <v>#REF!</v>
      </c>
      <c r="I63" s="35" t="e">
        <f>VLOOKUP(D63,#REF!,4,FALSE())</f>
        <v>#REF!</v>
      </c>
      <c r="J63" s="36" t="e">
        <f>VLOOKUP(D63,#REF!,5,FALSE())</f>
        <v>#REF!</v>
      </c>
      <c r="K63" s="37" t="e">
        <f>#REF!</f>
        <v>#REF!</v>
      </c>
      <c r="L63" s="34" t="e">
        <f>#REF!</f>
        <v>#REF!</v>
      </c>
      <c r="M63" s="173"/>
      <c r="N63" s="173"/>
      <c r="O63" s="174"/>
      <c r="P63" s="38"/>
      <c r="Q63" s="18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">
      <c r="A64" s="1"/>
      <c r="B64" s="29" t="s">
        <v>1</v>
      </c>
      <c r="C64" s="30"/>
      <c r="D64" s="31" t="s">
        <v>157</v>
      </c>
      <c r="E64" s="41" t="s">
        <v>42</v>
      </c>
      <c r="F64" s="68" t="s">
        <v>42</v>
      </c>
      <c r="G64" s="66" t="s">
        <v>158</v>
      </c>
      <c r="H64" s="34" t="e">
        <f>VLOOKUP(D64,#REF!,3,FALSE)</f>
        <v>#REF!</v>
      </c>
      <c r="I64" s="35" t="e">
        <f>VLOOKUP(D64,#REF!,4,FALSE())</f>
        <v>#REF!</v>
      </c>
      <c r="J64" s="36" t="e">
        <f>VLOOKUP(D64,#REF!,5,FALSE())</f>
        <v>#REF!</v>
      </c>
      <c r="K64" s="37" t="e">
        <f>#REF!</f>
        <v>#REF!</v>
      </c>
      <c r="L64" s="34" t="e">
        <f>#REF!</f>
        <v>#REF!</v>
      </c>
      <c r="M64" s="173"/>
      <c r="N64" s="173"/>
      <c r="O64" s="174"/>
      <c r="P64" s="38"/>
      <c r="Q64" s="18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">
      <c r="A65" s="1"/>
      <c r="B65" s="29" t="s">
        <v>1</v>
      </c>
      <c r="C65" s="30"/>
      <c r="D65" s="31" t="s">
        <v>159</v>
      </c>
      <c r="E65" s="41" t="s">
        <v>42</v>
      </c>
      <c r="F65" s="40" t="s">
        <v>42</v>
      </c>
      <c r="G65" s="67" t="s">
        <v>160</v>
      </c>
      <c r="H65" s="34" t="e">
        <f>VLOOKUP(D65,#REF!,3,FALSE)</f>
        <v>#REF!</v>
      </c>
      <c r="I65" s="35" t="e">
        <f>VLOOKUP(D65,#REF!,4,FALSE())</f>
        <v>#REF!</v>
      </c>
      <c r="J65" s="36" t="e">
        <f>VLOOKUP(D65,#REF!,5,FALSE())</f>
        <v>#REF!</v>
      </c>
      <c r="K65" s="37" t="e">
        <f>#REF!</f>
        <v>#REF!</v>
      </c>
      <c r="L65" s="34" t="e">
        <f>#REF!</f>
        <v>#REF!</v>
      </c>
      <c r="M65" s="173"/>
      <c r="N65" s="173"/>
      <c r="O65" s="174"/>
      <c r="P65" s="38"/>
      <c r="Q65" s="18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">
      <c r="A66" s="1"/>
      <c r="B66" s="29" t="s">
        <v>1</v>
      </c>
      <c r="C66" s="30"/>
      <c r="D66" s="31" t="s">
        <v>161</v>
      </c>
      <c r="E66" s="41" t="s">
        <v>42</v>
      </c>
      <c r="F66" s="40" t="s">
        <v>42</v>
      </c>
      <c r="G66" s="67" t="s">
        <v>162</v>
      </c>
      <c r="H66" s="34" t="e">
        <f>VLOOKUP(D66,#REF!,3,FALSE)</f>
        <v>#REF!</v>
      </c>
      <c r="I66" s="35" t="e">
        <f>VLOOKUP(D66,#REF!,4,FALSE())</f>
        <v>#REF!</v>
      </c>
      <c r="J66" s="36" t="e">
        <f>VLOOKUP(D66,#REF!,5,FALSE())</f>
        <v>#REF!</v>
      </c>
      <c r="K66" s="37" t="e">
        <f>#REF!</f>
        <v>#REF!</v>
      </c>
      <c r="L66" s="34" t="e">
        <f>#REF!</f>
        <v>#REF!</v>
      </c>
      <c r="M66" s="173"/>
      <c r="N66" s="173"/>
      <c r="O66" s="174"/>
      <c r="P66" s="38"/>
      <c r="Q66" s="18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">
      <c r="A67" s="1"/>
      <c r="B67" s="29" t="s">
        <v>1</v>
      </c>
      <c r="C67" s="30"/>
      <c r="D67" s="31" t="s">
        <v>163</v>
      </c>
      <c r="E67" s="41" t="s">
        <v>42</v>
      </c>
      <c r="F67" s="40" t="s">
        <v>57</v>
      </c>
      <c r="G67" s="67" t="s">
        <v>164</v>
      </c>
      <c r="H67" s="34" t="e">
        <f>VLOOKUP(D67,#REF!,3,FALSE)</f>
        <v>#REF!</v>
      </c>
      <c r="I67" s="35" t="e">
        <f>VLOOKUP(D67,#REF!,4,FALSE())</f>
        <v>#REF!</v>
      </c>
      <c r="J67" s="36" t="e">
        <f>VLOOKUP(D67,#REF!,5,FALSE())</f>
        <v>#REF!</v>
      </c>
      <c r="K67" s="37" t="e">
        <f>#REF!</f>
        <v>#REF!</v>
      </c>
      <c r="L67" s="34" t="e">
        <f>#REF!</f>
        <v>#REF!</v>
      </c>
      <c r="M67" s="173"/>
      <c r="N67" s="173"/>
      <c r="O67" s="174"/>
      <c r="P67" s="38"/>
      <c r="Q67" s="186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">
      <c r="A68" s="1"/>
      <c r="B68" s="29" t="s">
        <v>1</v>
      </c>
      <c r="C68" s="30"/>
      <c r="D68" s="31" t="s">
        <v>165</v>
      </c>
      <c r="E68" s="41" t="s">
        <v>42</v>
      </c>
      <c r="F68" s="40" t="s">
        <v>42</v>
      </c>
      <c r="G68" s="67" t="s">
        <v>166</v>
      </c>
      <c r="H68" s="34" t="e">
        <f>VLOOKUP(D68,#REF!,3,FALSE)</f>
        <v>#REF!</v>
      </c>
      <c r="I68" s="35" t="e">
        <f>VLOOKUP(D68,#REF!,4,FALSE())</f>
        <v>#REF!</v>
      </c>
      <c r="J68" s="36" t="e">
        <f>VLOOKUP(D68,#REF!,5,FALSE())</f>
        <v>#REF!</v>
      </c>
      <c r="K68" s="37" t="e">
        <f>#REF!</f>
        <v>#REF!</v>
      </c>
      <c r="L68" s="34" t="e">
        <f>#REF!</f>
        <v>#REF!</v>
      </c>
      <c r="M68" s="173"/>
      <c r="N68" s="173"/>
      <c r="O68" s="174"/>
      <c r="P68" s="38"/>
      <c r="Q68" s="186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">
      <c r="A69" s="1"/>
      <c r="B69" s="29" t="s">
        <v>1</v>
      </c>
      <c r="C69" s="30"/>
      <c r="D69" s="31" t="s">
        <v>167</v>
      </c>
      <c r="E69" s="41" t="s">
        <v>42</v>
      </c>
      <c r="F69" s="40" t="s">
        <v>42</v>
      </c>
      <c r="G69" s="67" t="s">
        <v>168</v>
      </c>
      <c r="H69" s="34" t="e">
        <f>VLOOKUP(D69,#REF!,3,FALSE)</f>
        <v>#REF!</v>
      </c>
      <c r="I69" s="35" t="e">
        <f>VLOOKUP(D69,#REF!,4,FALSE())</f>
        <v>#REF!</v>
      </c>
      <c r="J69" s="36" t="e">
        <f>VLOOKUP(D69,#REF!,5,FALSE())</f>
        <v>#REF!</v>
      </c>
      <c r="K69" s="37" t="e">
        <f>#REF!</f>
        <v>#REF!</v>
      </c>
      <c r="L69" s="34" t="e">
        <f>#REF!</f>
        <v>#REF!</v>
      </c>
      <c r="M69" s="173"/>
      <c r="N69" s="173"/>
      <c r="O69" s="174"/>
      <c r="P69" s="38"/>
      <c r="Q69" s="186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">
      <c r="A70" s="1"/>
      <c r="B70" s="29" t="s">
        <v>1</v>
      </c>
      <c r="C70" s="30"/>
      <c r="D70" s="31" t="s">
        <v>169</v>
      </c>
      <c r="E70" s="41" t="s">
        <v>42</v>
      </c>
      <c r="F70" s="40" t="s">
        <v>42</v>
      </c>
      <c r="G70" s="67" t="s">
        <v>170</v>
      </c>
      <c r="H70" s="34" t="e">
        <f>VLOOKUP(D70,#REF!,3,FALSE)</f>
        <v>#REF!</v>
      </c>
      <c r="I70" s="35" t="e">
        <f>VLOOKUP(D70,#REF!,4,FALSE())</f>
        <v>#REF!</v>
      </c>
      <c r="J70" s="36" t="e">
        <f>VLOOKUP(D70,#REF!,5,FALSE())</f>
        <v>#REF!</v>
      </c>
      <c r="K70" s="37" t="e">
        <f>#REF!</f>
        <v>#REF!</v>
      </c>
      <c r="L70" s="34" t="e">
        <f>#REF!</f>
        <v>#REF!</v>
      </c>
      <c r="M70" s="173"/>
      <c r="N70" s="173"/>
      <c r="O70" s="174"/>
      <c r="P70" s="38"/>
      <c r="Q70" s="186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">
      <c r="A71" s="1"/>
      <c r="B71" s="29" t="s">
        <v>1</v>
      </c>
      <c r="C71" s="30"/>
      <c r="D71" s="31" t="s">
        <v>171</v>
      </c>
      <c r="E71" s="41" t="s">
        <v>42</v>
      </c>
      <c r="F71" s="40" t="s">
        <v>42</v>
      </c>
      <c r="G71" s="67" t="s">
        <v>172</v>
      </c>
      <c r="H71" s="34" t="e">
        <f>VLOOKUP(D71,#REF!,3,FALSE)</f>
        <v>#REF!</v>
      </c>
      <c r="I71" s="35" t="e">
        <f>VLOOKUP(D71,#REF!,4,FALSE())</f>
        <v>#REF!</v>
      </c>
      <c r="J71" s="36" t="e">
        <f>VLOOKUP(D71,#REF!,5,FALSE())</f>
        <v>#REF!</v>
      </c>
      <c r="K71" s="37" t="e">
        <f>#REF!</f>
        <v>#REF!</v>
      </c>
      <c r="L71" s="34" t="e">
        <f>#REF!</f>
        <v>#REF!</v>
      </c>
      <c r="M71" s="173"/>
      <c r="N71" s="173"/>
      <c r="O71" s="174"/>
      <c r="P71" s="38"/>
      <c r="Q71" s="186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">
      <c r="A72" s="1"/>
      <c r="B72" s="29" t="s">
        <v>1</v>
      </c>
      <c r="C72" s="30"/>
      <c r="D72" s="31" t="s">
        <v>173</v>
      </c>
      <c r="E72" s="41" t="s">
        <v>42</v>
      </c>
      <c r="F72" s="40" t="s">
        <v>57</v>
      </c>
      <c r="G72" s="67" t="s">
        <v>174</v>
      </c>
      <c r="H72" s="34" t="e">
        <f>VLOOKUP(D72,#REF!,3,FALSE)</f>
        <v>#REF!</v>
      </c>
      <c r="I72" s="35" t="e">
        <f>VLOOKUP(D72,#REF!,4,FALSE())</f>
        <v>#REF!</v>
      </c>
      <c r="J72" s="36" t="e">
        <f>VLOOKUP(D72,#REF!,5,FALSE())</f>
        <v>#REF!</v>
      </c>
      <c r="K72" s="37" t="e">
        <f>#REF!</f>
        <v>#REF!</v>
      </c>
      <c r="L72" s="34" t="e">
        <f>#REF!</f>
        <v>#REF!</v>
      </c>
      <c r="M72" s="173"/>
      <c r="N72" s="173"/>
      <c r="O72" s="174"/>
      <c r="P72" s="38"/>
      <c r="Q72" s="186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">
      <c r="A73" s="1"/>
      <c r="B73" s="44" t="s">
        <v>1</v>
      </c>
      <c r="C73" s="45"/>
      <c r="D73" s="46" t="s">
        <v>175</v>
      </c>
      <c r="E73" s="63" t="s">
        <v>42</v>
      </c>
      <c r="F73" s="47" t="s">
        <v>42</v>
      </c>
      <c r="G73" s="67" t="s">
        <v>176</v>
      </c>
      <c r="H73" s="34" t="e">
        <f>VLOOKUP(D73,#REF!,3,FALSE)</f>
        <v>#REF!</v>
      </c>
      <c r="I73" s="35" t="e">
        <f>VLOOKUP(D73,#REF!,4,FALSE())</f>
        <v>#REF!</v>
      </c>
      <c r="J73" s="36" t="e">
        <f>VLOOKUP(D73,#REF!,5,FALSE())</f>
        <v>#REF!</v>
      </c>
      <c r="K73" s="37" t="e">
        <f>#REF!</f>
        <v>#REF!</v>
      </c>
      <c r="L73" s="34" t="e">
        <f>#REF!</f>
        <v>#REF!</v>
      </c>
      <c r="M73" s="175"/>
      <c r="N73" s="175"/>
      <c r="O73" s="176"/>
      <c r="P73" s="38"/>
      <c r="Q73" s="186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0.25" customHeight="1">
      <c r="A74" s="48"/>
      <c r="B74" s="49" t="s">
        <v>106</v>
      </c>
      <c r="C74" s="50">
        <f>COUNTA($D$51:$D$73)</f>
        <v>23</v>
      </c>
      <c r="D74" s="50">
        <f>C74</f>
        <v>23</v>
      </c>
      <c r="E74" s="50">
        <f>COUNTIF($E$51:$E$73,"sim")</f>
        <v>23</v>
      </c>
      <c r="F74" s="51">
        <f>COUNTIF($F$51:$F$73,"sim")</f>
        <v>19</v>
      </c>
      <c r="G74" s="52"/>
      <c r="H74" s="53">
        <f>COUNTIF(H51:H73,TRUE)</f>
        <v>0</v>
      </c>
      <c r="I74" s="35" t="e">
        <f>VLOOKUP(D74,#REF!,4,FALSE())</f>
        <v>#REF!</v>
      </c>
      <c r="J74" s="43" t="e">
        <f>VLOOKUP(D74,#REF!,5,FALSE())</f>
        <v>#REF!</v>
      </c>
      <c r="K74" s="27" t="e">
        <f>#REF!</f>
        <v>#REF!</v>
      </c>
      <c r="L74" s="24" t="e">
        <f>#REF!</f>
        <v>#REF!</v>
      </c>
      <c r="M74" s="177" t="b">
        <v>0</v>
      </c>
      <c r="N74" s="179" t="b">
        <v>1</v>
      </c>
      <c r="O74" s="181" t="b">
        <v>0</v>
      </c>
      <c r="P74" s="54"/>
      <c r="Q74" s="186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</row>
    <row r="75" spans="1:34" ht="18.75" customHeight="1">
      <c r="A75" s="48"/>
      <c r="B75" s="55" t="s">
        <v>107</v>
      </c>
      <c r="C75" s="56">
        <f>($D$74/3)*2</f>
        <v>15.333333333333334</v>
      </c>
      <c r="D75" s="57">
        <f>ROUND(C75,0)</f>
        <v>15</v>
      </c>
      <c r="E75" s="183">
        <f>IF(E74&gt;=D75,1,2)</f>
        <v>1</v>
      </c>
      <c r="F75" s="184"/>
      <c r="G75" s="58"/>
      <c r="H75" s="61"/>
      <c r="I75" s="35" t="e">
        <f>VLOOKUP(D75,#REF!,4,FALSE())</f>
        <v>#REF!</v>
      </c>
      <c r="J75" s="43" t="e">
        <f>VLOOKUP(D75,#REF!,5,FALSE())</f>
        <v>#REF!</v>
      </c>
      <c r="K75" s="60" t="e">
        <f>#REF!</f>
        <v>#REF!</v>
      </c>
      <c r="L75" s="61" t="e">
        <f>#REF!</f>
        <v>#REF!</v>
      </c>
      <c r="M75" s="178"/>
      <c r="N75" s="180"/>
      <c r="O75" s="182"/>
      <c r="P75" s="62"/>
      <c r="Q75" s="187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</row>
    <row r="76" spans="1:34" ht="14.25">
      <c r="A76" s="1"/>
      <c r="B76" s="18" t="s">
        <v>2</v>
      </c>
      <c r="C76" s="19"/>
      <c r="D76" s="20" t="s">
        <v>177</v>
      </c>
      <c r="E76" s="64" t="s">
        <v>57</v>
      </c>
      <c r="F76" s="64" t="s">
        <v>57</v>
      </c>
      <c r="G76" s="69"/>
      <c r="H76" s="34" t="e">
        <f>VLOOKUP(D76,#REF!,3,FALSE)</f>
        <v>#REF!</v>
      </c>
      <c r="I76" s="35" t="e">
        <f>VLOOKUP(D76,#REF!,4,FALSE())</f>
        <v>#REF!</v>
      </c>
      <c r="J76" s="36" t="e">
        <f>VLOOKUP(D76,#REF!,5,FALSE())</f>
        <v>#REF!</v>
      </c>
      <c r="K76" s="37" t="e">
        <f>#REF!</f>
        <v>#REF!</v>
      </c>
      <c r="L76" s="34" t="e">
        <f>#REF!</f>
        <v>#REF!</v>
      </c>
      <c r="M76" s="170"/>
      <c r="N76" s="171"/>
      <c r="O76" s="172"/>
      <c r="P76" s="28"/>
      <c r="Q76" s="185" t="str">
        <f ca="1">IFERROR(__xludf.DUMMYFUNCTION("importrange(""https://docs.google.com/spreadsheets/d/1AMrklLyHFTOtCMo3LocDE9Tk2DCUu8qtbxsL_vz8iEc"",""Respostas ao formulário 1!w4"")")," Sim - resolvido")</f>
        <v xml:space="preserve"> Sim - resolvido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4.25">
      <c r="A77" s="1"/>
      <c r="B77" s="29" t="s">
        <v>2</v>
      </c>
      <c r="C77" s="30"/>
      <c r="D77" s="31" t="s">
        <v>178</v>
      </c>
      <c r="E77" s="41" t="s">
        <v>42</v>
      </c>
      <c r="F77" s="40" t="s">
        <v>42</v>
      </c>
      <c r="G77" s="70" t="s">
        <v>179</v>
      </c>
      <c r="H77" s="34" t="e">
        <f>VLOOKUP(D77,#REF!,3,FALSE)</f>
        <v>#REF!</v>
      </c>
      <c r="I77" s="35" t="e">
        <f>VLOOKUP(D77,#REF!,4,FALSE())</f>
        <v>#REF!</v>
      </c>
      <c r="J77" s="36" t="e">
        <f>VLOOKUP(D77,#REF!,5,FALSE())</f>
        <v>#REF!</v>
      </c>
      <c r="K77" s="37" t="e">
        <f>#REF!</f>
        <v>#REF!</v>
      </c>
      <c r="L77" s="34" t="e">
        <f>#REF!</f>
        <v>#REF!</v>
      </c>
      <c r="M77" s="173"/>
      <c r="N77" s="173"/>
      <c r="O77" s="174"/>
      <c r="P77" s="38"/>
      <c r="Q77" s="186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4.25">
      <c r="A78" s="1"/>
      <c r="B78" s="29" t="s">
        <v>2</v>
      </c>
      <c r="C78" s="30"/>
      <c r="D78" s="31" t="s">
        <v>180</v>
      </c>
      <c r="E78" s="32" t="s">
        <v>42</v>
      </c>
      <c r="F78" s="40" t="s">
        <v>42</v>
      </c>
      <c r="G78" s="70" t="s">
        <v>181</v>
      </c>
      <c r="H78" s="34" t="e">
        <f>VLOOKUP(D78,#REF!,3,FALSE)</f>
        <v>#REF!</v>
      </c>
      <c r="I78" s="35" t="e">
        <f>VLOOKUP(D78,#REF!,4,FALSE())</f>
        <v>#REF!</v>
      </c>
      <c r="J78" s="36" t="e">
        <f>VLOOKUP(D78,#REF!,5,FALSE())</f>
        <v>#REF!</v>
      </c>
      <c r="K78" s="37" t="e">
        <f>#REF!</f>
        <v>#REF!</v>
      </c>
      <c r="L78" s="34" t="e">
        <f>#REF!</f>
        <v>#REF!</v>
      </c>
      <c r="M78" s="173"/>
      <c r="N78" s="173"/>
      <c r="O78" s="174"/>
      <c r="P78" s="38"/>
      <c r="Q78" s="186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4.25">
      <c r="A79" s="1"/>
      <c r="B79" s="29" t="s">
        <v>2</v>
      </c>
      <c r="C79" s="30"/>
      <c r="D79" s="31" t="s">
        <v>182</v>
      </c>
      <c r="E79" s="32" t="s">
        <v>57</v>
      </c>
      <c r="F79" s="40" t="s">
        <v>57</v>
      </c>
      <c r="G79" s="71" t="s">
        <v>183</v>
      </c>
      <c r="H79" s="34" t="e">
        <f>VLOOKUP(D79,#REF!,3,FALSE)</f>
        <v>#REF!</v>
      </c>
      <c r="I79" s="35" t="e">
        <f>VLOOKUP(D79,#REF!,4,FALSE())</f>
        <v>#REF!</v>
      </c>
      <c r="J79" s="36" t="e">
        <f>VLOOKUP(D79,#REF!,5,FALSE())</f>
        <v>#REF!</v>
      </c>
      <c r="K79" s="37" t="e">
        <f>#REF!</f>
        <v>#REF!</v>
      </c>
      <c r="L79" s="34" t="e">
        <f>#REF!</f>
        <v>#REF!</v>
      </c>
      <c r="M79" s="173"/>
      <c r="N79" s="173"/>
      <c r="O79" s="174"/>
      <c r="P79" s="38"/>
      <c r="Q79" s="186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4.25">
      <c r="A80" s="1"/>
      <c r="B80" s="29" t="s">
        <v>2</v>
      </c>
      <c r="C80" s="30"/>
      <c r="D80" s="31" t="s">
        <v>184</v>
      </c>
      <c r="E80" s="32" t="s">
        <v>42</v>
      </c>
      <c r="F80" s="40" t="s">
        <v>42</v>
      </c>
      <c r="G80" s="70" t="s">
        <v>185</v>
      </c>
      <c r="H80" s="34" t="e">
        <f>VLOOKUP(D80,#REF!,3,FALSE)</f>
        <v>#REF!</v>
      </c>
      <c r="I80" s="35" t="e">
        <f>VLOOKUP(D80,#REF!,4,FALSE())</f>
        <v>#REF!</v>
      </c>
      <c r="J80" s="36" t="e">
        <f>VLOOKUP(D80,#REF!,5,FALSE())</f>
        <v>#REF!</v>
      </c>
      <c r="K80" s="37" t="e">
        <f>#REF!</f>
        <v>#REF!</v>
      </c>
      <c r="L80" s="34" t="e">
        <f>#REF!</f>
        <v>#REF!</v>
      </c>
      <c r="M80" s="173"/>
      <c r="N80" s="173"/>
      <c r="O80" s="174"/>
      <c r="P80" s="38"/>
      <c r="Q80" s="186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4.25">
      <c r="A81" s="1"/>
      <c r="B81" s="29" t="s">
        <v>2</v>
      </c>
      <c r="C81" s="30"/>
      <c r="D81" s="31" t="s">
        <v>186</v>
      </c>
      <c r="E81" s="32" t="s">
        <v>42</v>
      </c>
      <c r="F81" s="40" t="s">
        <v>42</v>
      </c>
      <c r="G81" s="70" t="s">
        <v>187</v>
      </c>
      <c r="H81" s="34" t="e">
        <f>VLOOKUP(D81,#REF!,3,FALSE)</f>
        <v>#REF!</v>
      </c>
      <c r="I81" s="35" t="e">
        <f>VLOOKUP(D81,#REF!,4,FALSE())</f>
        <v>#REF!</v>
      </c>
      <c r="J81" s="36" t="e">
        <f>VLOOKUP(D81,#REF!,5,FALSE())</f>
        <v>#REF!</v>
      </c>
      <c r="K81" s="37" t="e">
        <f>#REF!</f>
        <v>#REF!</v>
      </c>
      <c r="L81" s="34" t="e">
        <f>#REF!</f>
        <v>#REF!</v>
      </c>
      <c r="M81" s="173"/>
      <c r="N81" s="173"/>
      <c r="O81" s="174"/>
      <c r="P81" s="38"/>
      <c r="Q81" s="186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4.25">
      <c r="A82" s="1"/>
      <c r="B82" s="29" t="s">
        <v>2</v>
      </c>
      <c r="C82" s="30"/>
      <c r="D82" s="31" t="s">
        <v>188</v>
      </c>
      <c r="E82" s="32" t="s">
        <v>42</v>
      </c>
      <c r="F82" s="40" t="s">
        <v>42</v>
      </c>
      <c r="G82" s="70" t="s">
        <v>189</v>
      </c>
      <c r="H82" s="34" t="e">
        <f>VLOOKUP(D82,#REF!,3,FALSE)</f>
        <v>#REF!</v>
      </c>
      <c r="I82" s="35" t="e">
        <f>VLOOKUP(D82,#REF!,4,FALSE())</f>
        <v>#REF!</v>
      </c>
      <c r="J82" s="36" t="e">
        <f>VLOOKUP(D82,#REF!,5,FALSE())</f>
        <v>#REF!</v>
      </c>
      <c r="K82" s="37" t="e">
        <f>#REF!</f>
        <v>#REF!</v>
      </c>
      <c r="L82" s="34" t="e">
        <f>#REF!</f>
        <v>#REF!</v>
      </c>
      <c r="M82" s="173"/>
      <c r="N82" s="173"/>
      <c r="O82" s="174"/>
      <c r="P82" s="38"/>
      <c r="Q82" s="186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4.25">
      <c r="A83" s="1"/>
      <c r="B83" s="44" t="s">
        <v>2</v>
      </c>
      <c r="C83" s="45"/>
      <c r="D83" s="46" t="s">
        <v>190</v>
      </c>
      <c r="E83" s="63" t="s">
        <v>42</v>
      </c>
      <c r="F83" s="47" t="s">
        <v>42</v>
      </c>
      <c r="G83" s="70" t="s">
        <v>191</v>
      </c>
      <c r="H83" s="34" t="e">
        <f>VLOOKUP(D83,#REF!,3,FALSE)</f>
        <v>#REF!</v>
      </c>
      <c r="I83" s="35" t="e">
        <f>VLOOKUP(D83,#REF!,4,FALSE())</f>
        <v>#REF!</v>
      </c>
      <c r="J83" s="36" t="e">
        <f>VLOOKUP(D83,#REF!,5,FALSE())</f>
        <v>#REF!</v>
      </c>
      <c r="K83" s="37" t="e">
        <f>#REF!</f>
        <v>#REF!</v>
      </c>
      <c r="L83" s="34" t="e">
        <f>#REF!</f>
        <v>#REF!</v>
      </c>
      <c r="M83" s="175"/>
      <c r="N83" s="175"/>
      <c r="O83" s="176"/>
      <c r="P83" s="38"/>
      <c r="Q83" s="186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>
      <c r="A84" s="48"/>
      <c r="B84" s="49" t="s">
        <v>106</v>
      </c>
      <c r="C84" s="50">
        <f>COUNTA($D$76:$D$83)</f>
        <v>8</v>
      </c>
      <c r="D84" s="50">
        <f>C84</f>
        <v>8</v>
      </c>
      <c r="E84" s="50">
        <f>COUNTIF($E$76:$E$83,"sim")</f>
        <v>6</v>
      </c>
      <c r="F84" s="51">
        <f>COUNTIF($F$76:$F$83,"sim")</f>
        <v>6</v>
      </c>
      <c r="G84" s="52"/>
      <c r="H84" s="53">
        <f>COUNTIF(H76:H83,TRUE)</f>
        <v>0</v>
      </c>
      <c r="I84" s="35" t="e">
        <f>VLOOKUP(D84,#REF!,4,FALSE())</f>
        <v>#REF!</v>
      </c>
      <c r="J84" s="43" t="e">
        <f>VLOOKUP(D84,#REF!,5,FALSE())</f>
        <v>#REF!</v>
      </c>
      <c r="K84" s="27" t="e">
        <f>#REF!</f>
        <v>#REF!</v>
      </c>
      <c r="L84" s="24" t="e">
        <f>#REF!</f>
        <v>#REF!</v>
      </c>
      <c r="M84" s="177" t="b">
        <v>1</v>
      </c>
      <c r="N84" s="179" t="b">
        <v>1</v>
      </c>
      <c r="O84" s="181" t="b">
        <v>1</v>
      </c>
      <c r="P84" s="54"/>
      <c r="Q84" s="186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</row>
    <row r="85" spans="1:34" ht="12.75">
      <c r="A85" s="48"/>
      <c r="B85" s="55" t="s">
        <v>107</v>
      </c>
      <c r="C85" s="56">
        <f>($D$84/3)*2</f>
        <v>5.333333333333333</v>
      </c>
      <c r="D85" s="57">
        <f>ROUND(C85,0)</f>
        <v>5</v>
      </c>
      <c r="E85" s="183">
        <f>IF(E84&gt;=D85,1,2)</f>
        <v>1</v>
      </c>
      <c r="F85" s="184"/>
      <c r="G85" s="58"/>
      <c r="H85" s="61"/>
      <c r="I85" s="35" t="e">
        <f>VLOOKUP(D85,#REF!,4,FALSE())</f>
        <v>#REF!</v>
      </c>
      <c r="J85" s="43" t="e">
        <f>VLOOKUP(D85,#REF!,5,FALSE())</f>
        <v>#REF!</v>
      </c>
      <c r="K85" s="60" t="e">
        <f>#REF!</f>
        <v>#REF!</v>
      </c>
      <c r="L85" s="61" t="e">
        <f>#REF!</f>
        <v>#REF!</v>
      </c>
      <c r="M85" s="178"/>
      <c r="N85" s="180"/>
      <c r="O85" s="182"/>
      <c r="P85" s="62"/>
      <c r="Q85" s="187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</row>
    <row r="86" spans="1:34" ht="14.25">
      <c r="A86" s="1"/>
      <c r="B86" s="18" t="s">
        <v>3</v>
      </c>
      <c r="C86" s="19"/>
      <c r="D86" s="20" t="s">
        <v>192</v>
      </c>
      <c r="E86" s="20" t="s">
        <v>42</v>
      </c>
      <c r="F86" s="22" t="s">
        <v>42</v>
      </c>
      <c r="G86" s="72" t="s">
        <v>193</v>
      </c>
      <c r="H86" s="34" t="e">
        <f>VLOOKUP(D86,#REF!,3,FALSE)</f>
        <v>#REF!</v>
      </c>
      <c r="I86" s="35" t="e">
        <f>VLOOKUP(D86,#REF!,4,FALSE())</f>
        <v>#REF!</v>
      </c>
      <c r="J86" s="36" t="e">
        <f>VLOOKUP(D86,#REF!,5,FALSE())</f>
        <v>#REF!</v>
      </c>
      <c r="K86" s="37" t="e">
        <f>#REF!</f>
        <v>#REF!</v>
      </c>
      <c r="L86" s="34" t="e">
        <f>#REF!</f>
        <v>#REF!</v>
      </c>
      <c r="M86" s="170"/>
      <c r="N86" s="171"/>
      <c r="O86" s="172"/>
      <c r="P86" s="28"/>
      <c r="Q86" s="185" t="str">
        <f ca="1">IFERROR(__xludf.DUMMYFUNCTION("importrange(""https://docs.google.com/spreadsheets/d/1AMrklLyHFTOtCMo3LocDE9Tk2DCUu8qtbxsL_vz8iEc"",""Respostas ao formulário 1!w5"")")," Sim - resolvido")</f>
        <v xml:space="preserve"> Sim - resolvido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4.25">
      <c r="A87" s="1"/>
      <c r="B87" s="29" t="s">
        <v>3</v>
      </c>
      <c r="C87" s="30"/>
      <c r="D87" s="31" t="s">
        <v>194</v>
      </c>
      <c r="E87" s="31" t="s">
        <v>42</v>
      </c>
      <c r="F87" s="22" t="s">
        <v>42</v>
      </c>
      <c r="G87" s="73" t="s">
        <v>195</v>
      </c>
      <c r="H87" s="34" t="e">
        <f>VLOOKUP(D87,#REF!,3,FALSE)</f>
        <v>#REF!</v>
      </c>
      <c r="I87" s="35" t="e">
        <f>VLOOKUP(D87,#REF!,4,FALSE())</f>
        <v>#REF!</v>
      </c>
      <c r="J87" s="36" t="e">
        <f>VLOOKUP(D87,#REF!,5,FALSE())</f>
        <v>#REF!</v>
      </c>
      <c r="K87" s="37" t="e">
        <f>#REF!</f>
        <v>#REF!</v>
      </c>
      <c r="L87" s="34" t="e">
        <f>#REF!</f>
        <v>#REF!</v>
      </c>
      <c r="M87" s="173"/>
      <c r="N87" s="173"/>
      <c r="O87" s="174"/>
      <c r="P87" s="38"/>
      <c r="Q87" s="186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4.25">
      <c r="A88" s="1"/>
      <c r="B88" s="29" t="s">
        <v>3</v>
      </c>
      <c r="C88" s="30"/>
      <c r="D88" s="31" t="s">
        <v>196</v>
      </c>
      <c r="E88" s="31" t="s">
        <v>42</v>
      </c>
      <c r="F88" s="22" t="s">
        <v>42</v>
      </c>
      <c r="G88" s="73" t="s">
        <v>197</v>
      </c>
      <c r="H88" s="34" t="e">
        <f>VLOOKUP(D88,#REF!,3,FALSE)</f>
        <v>#REF!</v>
      </c>
      <c r="I88" s="35" t="e">
        <f>VLOOKUP(D88,#REF!,4,FALSE())</f>
        <v>#REF!</v>
      </c>
      <c r="J88" s="36" t="e">
        <f>VLOOKUP(D88,#REF!,5,FALSE())</f>
        <v>#REF!</v>
      </c>
      <c r="K88" s="37" t="e">
        <f>#REF!</f>
        <v>#REF!</v>
      </c>
      <c r="L88" s="34" t="e">
        <f>#REF!</f>
        <v>#REF!</v>
      </c>
      <c r="M88" s="173"/>
      <c r="N88" s="173"/>
      <c r="O88" s="174"/>
      <c r="P88" s="38"/>
      <c r="Q88" s="186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4.25">
      <c r="A89" s="1"/>
      <c r="B89" s="29" t="s">
        <v>3</v>
      </c>
      <c r="C89" s="30"/>
      <c r="D89" s="31" t="s">
        <v>198</v>
      </c>
      <c r="E89" s="31" t="s">
        <v>42</v>
      </c>
      <c r="F89" s="22" t="s">
        <v>42</v>
      </c>
      <c r="G89" s="73" t="s">
        <v>199</v>
      </c>
      <c r="H89" s="34" t="e">
        <f>VLOOKUP(D89,#REF!,3,FALSE)</f>
        <v>#REF!</v>
      </c>
      <c r="I89" s="35" t="e">
        <f>VLOOKUP(D89,#REF!,4,FALSE())</f>
        <v>#REF!</v>
      </c>
      <c r="J89" s="36" t="e">
        <f>VLOOKUP(D89,#REF!,5,FALSE())</f>
        <v>#REF!</v>
      </c>
      <c r="K89" s="37" t="e">
        <f>#REF!</f>
        <v>#REF!</v>
      </c>
      <c r="L89" s="34" t="e">
        <f>#REF!</f>
        <v>#REF!</v>
      </c>
      <c r="M89" s="173"/>
      <c r="N89" s="173"/>
      <c r="O89" s="174"/>
      <c r="P89" s="38"/>
      <c r="Q89" s="18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4.25">
      <c r="A90" s="1"/>
      <c r="B90" s="29" t="s">
        <v>3</v>
      </c>
      <c r="C90" s="30"/>
      <c r="D90" s="31" t="s">
        <v>200</v>
      </c>
      <c r="E90" s="31" t="s">
        <v>42</v>
      </c>
      <c r="F90" s="22" t="s">
        <v>42</v>
      </c>
      <c r="G90" s="73" t="s">
        <v>201</v>
      </c>
      <c r="H90" s="34" t="e">
        <f>VLOOKUP(D90,#REF!,3,FALSE)</f>
        <v>#REF!</v>
      </c>
      <c r="I90" s="35" t="e">
        <f>VLOOKUP(D90,#REF!,4,FALSE())</f>
        <v>#REF!</v>
      </c>
      <c r="J90" s="36" t="e">
        <f>VLOOKUP(D90,#REF!,5,FALSE())</f>
        <v>#REF!</v>
      </c>
      <c r="K90" s="37" t="e">
        <f>#REF!</f>
        <v>#REF!</v>
      </c>
      <c r="L90" s="34" t="e">
        <f>#REF!</f>
        <v>#REF!</v>
      </c>
      <c r="M90" s="173"/>
      <c r="N90" s="173"/>
      <c r="O90" s="174"/>
      <c r="P90" s="38"/>
      <c r="Q90" s="186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4.25">
      <c r="A91" s="1"/>
      <c r="B91" s="29" t="s">
        <v>3</v>
      </c>
      <c r="C91" s="30"/>
      <c r="D91" s="31" t="s">
        <v>202</v>
      </c>
      <c r="E91" s="31" t="s">
        <v>42</v>
      </c>
      <c r="F91" s="22" t="s">
        <v>42</v>
      </c>
      <c r="G91" s="73" t="s">
        <v>203</v>
      </c>
      <c r="H91" s="34" t="e">
        <f>VLOOKUP(D91,#REF!,3,FALSE)</f>
        <v>#REF!</v>
      </c>
      <c r="I91" s="35" t="e">
        <f>VLOOKUP(D91,#REF!,4,FALSE())</f>
        <v>#REF!</v>
      </c>
      <c r="J91" s="36" t="e">
        <f>VLOOKUP(D91,#REF!,5,FALSE())</f>
        <v>#REF!</v>
      </c>
      <c r="K91" s="37" t="e">
        <f>#REF!</f>
        <v>#REF!</v>
      </c>
      <c r="L91" s="34" t="e">
        <f>#REF!</f>
        <v>#REF!</v>
      </c>
      <c r="M91" s="173"/>
      <c r="N91" s="173"/>
      <c r="O91" s="174"/>
      <c r="P91" s="38"/>
      <c r="Q91" s="186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4.25">
      <c r="A92" s="1"/>
      <c r="B92" s="29" t="s">
        <v>3</v>
      </c>
      <c r="C92" s="30"/>
      <c r="D92" s="31" t="s">
        <v>204</v>
      </c>
      <c r="E92" s="31" t="s">
        <v>42</v>
      </c>
      <c r="F92" s="22" t="s">
        <v>42</v>
      </c>
      <c r="G92" s="73" t="s">
        <v>205</v>
      </c>
      <c r="H92" s="34" t="e">
        <f>VLOOKUP(D92,#REF!,3,FALSE)</f>
        <v>#REF!</v>
      </c>
      <c r="I92" s="35" t="e">
        <f>VLOOKUP(D92,#REF!,4,FALSE())</f>
        <v>#REF!</v>
      </c>
      <c r="J92" s="36" t="e">
        <f>VLOOKUP(D92,#REF!,5,FALSE())</f>
        <v>#REF!</v>
      </c>
      <c r="K92" s="37" t="e">
        <f>#REF!</f>
        <v>#REF!</v>
      </c>
      <c r="L92" s="34" t="e">
        <f>#REF!</f>
        <v>#REF!</v>
      </c>
      <c r="M92" s="173"/>
      <c r="N92" s="173"/>
      <c r="O92" s="174"/>
      <c r="P92" s="38"/>
      <c r="Q92" s="18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4.25">
      <c r="A93" s="1"/>
      <c r="B93" s="29" t="s">
        <v>3</v>
      </c>
      <c r="C93" s="30"/>
      <c r="D93" s="31" t="s">
        <v>206</v>
      </c>
      <c r="E93" s="31" t="s">
        <v>42</v>
      </c>
      <c r="F93" s="22" t="s">
        <v>42</v>
      </c>
      <c r="G93" s="73" t="s">
        <v>207</v>
      </c>
      <c r="H93" s="34" t="e">
        <f>VLOOKUP(D93,#REF!,3,FALSE)</f>
        <v>#REF!</v>
      </c>
      <c r="I93" s="35" t="e">
        <f>VLOOKUP(D93,#REF!,4,FALSE())</f>
        <v>#REF!</v>
      </c>
      <c r="J93" s="36" t="e">
        <f>VLOOKUP(D93,#REF!,5,FALSE())</f>
        <v>#REF!</v>
      </c>
      <c r="K93" s="37" t="e">
        <f>#REF!</f>
        <v>#REF!</v>
      </c>
      <c r="L93" s="34" t="e">
        <f>#REF!</f>
        <v>#REF!</v>
      </c>
      <c r="M93" s="173"/>
      <c r="N93" s="173"/>
      <c r="O93" s="174"/>
      <c r="P93" s="38"/>
      <c r="Q93" s="18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4.25">
      <c r="A94" s="1"/>
      <c r="B94" s="29" t="s">
        <v>3</v>
      </c>
      <c r="C94" s="30"/>
      <c r="D94" s="31" t="s">
        <v>208</v>
      </c>
      <c r="E94" s="31" t="s">
        <v>42</v>
      </c>
      <c r="F94" s="22" t="s">
        <v>42</v>
      </c>
      <c r="G94" s="73" t="s">
        <v>209</v>
      </c>
      <c r="H94" s="34" t="e">
        <f>VLOOKUP(D94,#REF!,3,FALSE)</f>
        <v>#REF!</v>
      </c>
      <c r="I94" s="35" t="e">
        <f>VLOOKUP(D94,#REF!,4,FALSE())</f>
        <v>#REF!</v>
      </c>
      <c r="J94" s="36" t="e">
        <f>VLOOKUP(D94,#REF!,5,FALSE())</f>
        <v>#REF!</v>
      </c>
      <c r="K94" s="37" t="e">
        <f>#REF!</f>
        <v>#REF!</v>
      </c>
      <c r="L94" s="34" t="e">
        <f>#REF!</f>
        <v>#REF!</v>
      </c>
      <c r="M94" s="173"/>
      <c r="N94" s="173"/>
      <c r="O94" s="174"/>
      <c r="P94" s="38"/>
      <c r="Q94" s="18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4.25">
      <c r="A95" s="1"/>
      <c r="B95" s="29" t="s">
        <v>3</v>
      </c>
      <c r="C95" s="30"/>
      <c r="D95" s="31" t="s">
        <v>210</v>
      </c>
      <c r="E95" s="31" t="s">
        <v>42</v>
      </c>
      <c r="F95" s="22" t="s">
        <v>42</v>
      </c>
      <c r="G95" s="73" t="s">
        <v>211</v>
      </c>
      <c r="H95" s="34" t="e">
        <f>VLOOKUP(D95,#REF!,3,FALSE)</f>
        <v>#REF!</v>
      </c>
      <c r="I95" s="35" t="e">
        <f>VLOOKUP(D95,#REF!,4,FALSE())</f>
        <v>#REF!</v>
      </c>
      <c r="J95" s="36" t="e">
        <f>VLOOKUP(D95,#REF!,5,FALSE())</f>
        <v>#REF!</v>
      </c>
      <c r="K95" s="37" t="e">
        <f>#REF!</f>
        <v>#REF!</v>
      </c>
      <c r="L95" s="34" t="e">
        <f>#REF!</f>
        <v>#REF!</v>
      </c>
      <c r="M95" s="173"/>
      <c r="N95" s="173"/>
      <c r="O95" s="174"/>
      <c r="P95" s="38"/>
      <c r="Q95" s="186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4.25">
      <c r="A96" s="1"/>
      <c r="B96" s="29" t="s">
        <v>3</v>
      </c>
      <c r="C96" s="30"/>
      <c r="D96" s="31" t="s">
        <v>212</v>
      </c>
      <c r="E96" s="31" t="s">
        <v>42</v>
      </c>
      <c r="F96" s="22" t="s">
        <v>42</v>
      </c>
      <c r="G96" s="73" t="s">
        <v>213</v>
      </c>
      <c r="H96" s="34" t="e">
        <f>VLOOKUP(D96,#REF!,3,FALSE)</f>
        <v>#REF!</v>
      </c>
      <c r="I96" s="35" t="e">
        <f>VLOOKUP(D96,#REF!,4,FALSE())</f>
        <v>#REF!</v>
      </c>
      <c r="J96" s="36" t="e">
        <f>VLOOKUP(D96,#REF!,5,FALSE())</f>
        <v>#REF!</v>
      </c>
      <c r="K96" s="37" t="e">
        <f>#REF!</f>
        <v>#REF!</v>
      </c>
      <c r="L96" s="34" t="e">
        <f>#REF!</f>
        <v>#REF!</v>
      </c>
      <c r="M96" s="173"/>
      <c r="N96" s="173"/>
      <c r="O96" s="174"/>
      <c r="P96" s="38"/>
      <c r="Q96" s="186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4.25">
      <c r="A97" s="1"/>
      <c r="B97" s="29" t="s">
        <v>3</v>
      </c>
      <c r="C97" s="30"/>
      <c r="D97" s="31" t="s">
        <v>214</v>
      </c>
      <c r="E97" s="31" t="s">
        <v>42</v>
      </c>
      <c r="F97" s="22" t="s">
        <v>42</v>
      </c>
      <c r="G97" s="73" t="s">
        <v>215</v>
      </c>
      <c r="H97" s="34" t="e">
        <f>VLOOKUP(D97,#REF!,3,FALSE)</f>
        <v>#REF!</v>
      </c>
      <c r="I97" s="35" t="e">
        <f>VLOOKUP(D97,#REF!,4,FALSE())</f>
        <v>#REF!</v>
      </c>
      <c r="J97" s="36" t="e">
        <f>VLOOKUP(D97,#REF!,5,FALSE())</f>
        <v>#REF!</v>
      </c>
      <c r="K97" s="37" t="e">
        <f>#REF!</f>
        <v>#REF!</v>
      </c>
      <c r="L97" s="34" t="e">
        <f>#REF!</f>
        <v>#REF!</v>
      </c>
      <c r="M97" s="173"/>
      <c r="N97" s="173"/>
      <c r="O97" s="174"/>
      <c r="P97" s="38"/>
      <c r="Q97" s="186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4.25">
      <c r="A98" s="1"/>
      <c r="B98" s="29" t="s">
        <v>3</v>
      </c>
      <c r="C98" s="30"/>
      <c r="D98" s="31" t="s">
        <v>216</v>
      </c>
      <c r="E98" s="31" t="s">
        <v>42</v>
      </c>
      <c r="F98" s="22" t="s">
        <v>42</v>
      </c>
      <c r="G98" s="73" t="s">
        <v>217</v>
      </c>
      <c r="H98" s="34" t="e">
        <f>VLOOKUP(D98,#REF!,3,FALSE)</f>
        <v>#REF!</v>
      </c>
      <c r="I98" s="35" t="e">
        <f>VLOOKUP(D98,#REF!,4,FALSE())</f>
        <v>#REF!</v>
      </c>
      <c r="J98" s="36" t="e">
        <f>VLOOKUP(D98,#REF!,5,FALSE())</f>
        <v>#REF!</v>
      </c>
      <c r="K98" s="37" t="e">
        <f>#REF!</f>
        <v>#REF!</v>
      </c>
      <c r="L98" s="34" t="e">
        <f>#REF!</f>
        <v>#REF!</v>
      </c>
      <c r="M98" s="173"/>
      <c r="N98" s="173"/>
      <c r="O98" s="174"/>
      <c r="P98" s="38"/>
      <c r="Q98" s="186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4.25">
      <c r="A99" s="1"/>
      <c r="B99" s="29" t="s">
        <v>3</v>
      </c>
      <c r="C99" s="30"/>
      <c r="D99" s="31" t="s">
        <v>218</v>
      </c>
      <c r="E99" s="41" t="s">
        <v>42</v>
      </c>
      <c r="F99" s="41" t="s">
        <v>42</v>
      </c>
      <c r="G99" s="74" t="s">
        <v>219</v>
      </c>
      <c r="H99" s="34" t="e">
        <f>VLOOKUP(D99,#REF!,3,FALSE)</f>
        <v>#REF!</v>
      </c>
      <c r="I99" s="35" t="e">
        <f>VLOOKUP(D99,#REF!,4,FALSE())</f>
        <v>#REF!</v>
      </c>
      <c r="J99" s="36" t="e">
        <f>VLOOKUP(D99,#REF!,5,FALSE())</f>
        <v>#REF!</v>
      </c>
      <c r="K99" s="37" t="e">
        <f>#REF!</f>
        <v>#REF!</v>
      </c>
      <c r="L99" s="34" t="e">
        <f>#REF!</f>
        <v>#REF!</v>
      </c>
      <c r="M99" s="173"/>
      <c r="N99" s="173"/>
      <c r="O99" s="174"/>
      <c r="P99" s="38"/>
      <c r="Q99" s="186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4.25">
      <c r="A100" s="1"/>
      <c r="B100" s="44" t="s">
        <v>3</v>
      </c>
      <c r="C100" s="45"/>
      <c r="D100" s="46" t="s">
        <v>220</v>
      </c>
      <c r="E100" s="46" t="s">
        <v>42</v>
      </c>
      <c r="F100" s="22" t="s">
        <v>42</v>
      </c>
      <c r="G100" s="73" t="s">
        <v>221</v>
      </c>
      <c r="H100" s="34" t="e">
        <f>VLOOKUP(D100,#REF!,3,FALSE)</f>
        <v>#REF!</v>
      </c>
      <c r="I100" s="35" t="e">
        <f>VLOOKUP(D100,#REF!,4,FALSE())</f>
        <v>#REF!</v>
      </c>
      <c r="J100" s="36" t="e">
        <f>VLOOKUP(D100,#REF!,5,FALSE())</f>
        <v>#REF!</v>
      </c>
      <c r="K100" s="37" t="e">
        <f>#REF!</f>
        <v>#REF!</v>
      </c>
      <c r="L100" s="34" t="e">
        <f>#REF!</f>
        <v>#REF!</v>
      </c>
      <c r="M100" s="175"/>
      <c r="N100" s="175"/>
      <c r="O100" s="176"/>
      <c r="P100" s="38"/>
      <c r="Q100" s="186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>
      <c r="A101" s="48"/>
      <c r="B101" s="49" t="s">
        <v>106</v>
      </c>
      <c r="C101" s="50">
        <f>COUNTA($D$86:$D$100)</f>
        <v>15</v>
      </c>
      <c r="D101" s="50">
        <f>C101</f>
        <v>15</v>
      </c>
      <c r="E101" s="50">
        <f>COUNTIF($E$86:$E$100,"sim")</f>
        <v>15</v>
      </c>
      <c r="F101" s="51">
        <f>COUNTIF($F$86:$F$100,"sim")</f>
        <v>15</v>
      </c>
      <c r="G101" s="52"/>
      <c r="H101" s="53">
        <f>COUNTIF(H86:H100,TRUE)</f>
        <v>0</v>
      </c>
      <c r="I101" s="35" t="e">
        <f>VLOOKUP(D101,#REF!,4,FALSE())</f>
        <v>#REF!</v>
      </c>
      <c r="J101" s="43" t="e">
        <f>VLOOKUP(D101,#REF!,5,FALSE())</f>
        <v>#REF!</v>
      </c>
      <c r="K101" s="27" t="e">
        <f>#REF!</f>
        <v>#REF!</v>
      </c>
      <c r="L101" s="24" t="e">
        <f>#REF!</f>
        <v>#REF!</v>
      </c>
      <c r="M101" s="177" t="b">
        <v>0</v>
      </c>
      <c r="N101" s="179" t="b">
        <v>1</v>
      </c>
      <c r="O101" s="181" t="b">
        <v>0</v>
      </c>
      <c r="P101" s="54"/>
      <c r="Q101" s="186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</row>
    <row r="102" spans="1:34" ht="12.75">
      <c r="A102" s="48"/>
      <c r="B102" s="55" t="s">
        <v>107</v>
      </c>
      <c r="C102" s="56">
        <f>($D$101/3)*2</f>
        <v>10</v>
      </c>
      <c r="D102" s="57">
        <f>ROUND(C102,0)</f>
        <v>10</v>
      </c>
      <c r="E102" s="183">
        <f>IF(E101&gt;=D102,1,2)</f>
        <v>1</v>
      </c>
      <c r="F102" s="184"/>
      <c r="G102" s="58"/>
      <c r="H102" s="61"/>
      <c r="I102" s="35" t="e">
        <f>VLOOKUP(D102,#REF!,4,FALSE())</f>
        <v>#REF!</v>
      </c>
      <c r="J102" s="43" t="e">
        <f>VLOOKUP(D102,#REF!,5,FALSE())</f>
        <v>#REF!</v>
      </c>
      <c r="K102" s="60" t="e">
        <f>#REF!</f>
        <v>#REF!</v>
      </c>
      <c r="L102" s="61" t="e">
        <f>#REF!</f>
        <v>#REF!</v>
      </c>
      <c r="M102" s="178"/>
      <c r="N102" s="180"/>
      <c r="O102" s="182"/>
      <c r="P102" s="62"/>
      <c r="Q102" s="187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</row>
    <row r="103" spans="1:34" ht="14.25">
      <c r="A103" s="1"/>
      <c r="B103" s="18" t="s">
        <v>4</v>
      </c>
      <c r="C103" s="19"/>
      <c r="D103" s="20" t="s">
        <v>222</v>
      </c>
      <c r="E103" s="21" t="s">
        <v>42</v>
      </c>
      <c r="F103" s="22" t="s">
        <v>42</v>
      </c>
      <c r="G103" s="72" t="s">
        <v>223</v>
      </c>
      <c r="H103" s="34" t="e">
        <f>VLOOKUP(D103,#REF!,3,FALSE)</f>
        <v>#REF!</v>
      </c>
      <c r="I103" s="35" t="e">
        <f>VLOOKUP(D103,#REF!,4,FALSE())</f>
        <v>#REF!</v>
      </c>
      <c r="J103" s="36" t="e">
        <f>VLOOKUP(D103,#REF!,5,FALSE())</f>
        <v>#REF!</v>
      </c>
      <c r="K103" s="37" t="e">
        <f>#REF!</f>
        <v>#REF!</v>
      </c>
      <c r="L103" s="34" t="e">
        <f>#REF!</f>
        <v>#REF!</v>
      </c>
      <c r="M103" s="170"/>
      <c r="N103" s="171"/>
      <c r="O103" s="172"/>
      <c r="P103" s="28"/>
      <c r="Q103" s="185" t="str">
        <f ca="1">IFERROR(__xludf.DUMMYFUNCTION("importrange(""https://docs.google.com/spreadsheets/d/1AMrklLyHFTOtCMo3LocDE9Tk2DCUu8qtbxsL_vz8iEc"",""Respostas ao formulário 1!w3"")")," Sim - com pendência")</f>
        <v xml:space="preserve"> Sim - com pendência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4.25">
      <c r="A104" s="1"/>
      <c r="B104" s="29" t="s">
        <v>4</v>
      </c>
      <c r="C104" s="30"/>
      <c r="D104" s="31" t="s">
        <v>224</v>
      </c>
      <c r="E104" s="32" t="s">
        <v>42</v>
      </c>
      <c r="F104" s="40" t="s">
        <v>42</v>
      </c>
      <c r="G104" s="72" t="s">
        <v>225</v>
      </c>
      <c r="H104" s="34" t="e">
        <f>VLOOKUP(D104,#REF!,3,FALSE)</f>
        <v>#REF!</v>
      </c>
      <c r="I104" s="35" t="e">
        <f>VLOOKUP(D104,#REF!,4,FALSE())</f>
        <v>#REF!</v>
      </c>
      <c r="J104" s="36" t="e">
        <f>VLOOKUP(D104,#REF!,5,FALSE())</f>
        <v>#REF!</v>
      </c>
      <c r="K104" s="37" t="e">
        <f>#REF!</f>
        <v>#REF!</v>
      </c>
      <c r="L104" s="34" t="e">
        <f>#REF!</f>
        <v>#REF!</v>
      </c>
      <c r="M104" s="173"/>
      <c r="N104" s="173"/>
      <c r="O104" s="174"/>
      <c r="P104" s="38"/>
      <c r="Q104" s="186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4.25">
      <c r="A105" s="1"/>
      <c r="B105" s="29" t="s">
        <v>4</v>
      </c>
      <c r="C105" s="30"/>
      <c r="D105" s="31" t="s">
        <v>226</v>
      </c>
      <c r="E105" s="32" t="s">
        <v>42</v>
      </c>
      <c r="F105" s="40" t="s">
        <v>42</v>
      </c>
      <c r="G105" s="72" t="s">
        <v>227</v>
      </c>
      <c r="H105" s="34" t="e">
        <f>VLOOKUP(D105,#REF!,3,FALSE)</f>
        <v>#REF!</v>
      </c>
      <c r="I105" s="35" t="e">
        <f>VLOOKUP(D105,#REF!,4,FALSE())</f>
        <v>#REF!</v>
      </c>
      <c r="J105" s="36" t="e">
        <f>VLOOKUP(D105,#REF!,5,FALSE())</f>
        <v>#REF!</v>
      </c>
      <c r="K105" s="37" t="e">
        <f>#REF!</f>
        <v>#REF!</v>
      </c>
      <c r="L105" s="34" t="e">
        <f>#REF!</f>
        <v>#REF!</v>
      </c>
      <c r="M105" s="173"/>
      <c r="N105" s="173"/>
      <c r="O105" s="174"/>
      <c r="P105" s="38"/>
      <c r="Q105" s="186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4.25">
      <c r="A106" s="1"/>
      <c r="B106" s="29" t="s">
        <v>4</v>
      </c>
      <c r="C106" s="30"/>
      <c r="D106" s="31" t="s">
        <v>228</v>
      </c>
      <c r="E106" s="32" t="s">
        <v>57</v>
      </c>
      <c r="F106" s="40" t="s">
        <v>57</v>
      </c>
      <c r="G106" s="42"/>
      <c r="H106" s="34" t="e">
        <f>VLOOKUP(D106,#REF!,3,FALSE)</f>
        <v>#REF!</v>
      </c>
      <c r="I106" s="35" t="e">
        <f>VLOOKUP(D106,#REF!,4,FALSE())</f>
        <v>#REF!</v>
      </c>
      <c r="J106" s="36" t="e">
        <f>VLOOKUP(D106,#REF!,5,FALSE())</f>
        <v>#REF!</v>
      </c>
      <c r="K106" s="37" t="e">
        <f>#REF!</f>
        <v>#REF!</v>
      </c>
      <c r="L106" s="34" t="e">
        <f>#REF!</f>
        <v>#REF!</v>
      </c>
      <c r="M106" s="173"/>
      <c r="N106" s="173"/>
      <c r="O106" s="174"/>
      <c r="P106" s="38"/>
      <c r="Q106" s="186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4.25">
      <c r="A107" s="1"/>
      <c r="B107" s="29" t="s">
        <v>4</v>
      </c>
      <c r="C107" s="30"/>
      <c r="D107" s="31" t="s">
        <v>229</v>
      </c>
      <c r="E107" s="32" t="s">
        <v>42</v>
      </c>
      <c r="F107" s="40" t="s">
        <v>42</v>
      </c>
      <c r="G107" s="75" t="s">
        <v>230</v>
      </c>
      <c r="H107" s="34" t="e">
        <f>VLOOKUP(D107,#REF!,3,FALSE)</f>
        <v>#REF!</v>
      </c>
      <c r="I107" s="35" t="e">
        <f>VLOOKUP(D107,#REF!,4,FALSE())</f>
        <v>#REF!</v>
      </c>
      <c r="J107" s="36" t="e">
        <f>VLOOKUP(D107,#REF!,5,FALSE())</f>
        <v>#REF!</v>
      </c>
      <c r="K107" s="37" t="e">
        <f>#REF!</f>
        <v>#REF!</v>
      </c>
      <c r="L107" s="34" t="e">
        <f>#REF!</f>
        <v>#REF!</v>
      </c>
      <c r="M107" s="173"/>
      <c r="N107" s="173"/>
      <c r="O107" s="174"/>
      <c r="P107" s="38"/>
      <c r="Q107" s="18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4.25">
      <c r="A108" s="1"/>
      <c r="B108" s="29" t="s">
        <v>4</v>
      </c>
      <c r="C108" s="30"/>
      <c r="D108" s="31" t="s">
        <v>231</v>
      </c>
      <c r="E108" s="41" t="s">
        <v>42</v>
      </c>
      <c r="F108" s="40" t="s">
        <v>42</v>
      </c>
      <c r="G108" s="73" t="s">
        <v>232</v>
      </c>
      <c r="H108" s="34" t="e">
        <f>VLOOKUP(D108,#REF!,3,FALSE)</f>
        <v>#REF!</v>
      </c>
      <c r="I108" s="35" t="e">
        <f>VLOOKUP(D108,#REF!,4,FALSE())</f>
        <v>#REF!</v>
      </c>
      <c r="J108" s="36" t="e">
        <f>VLOOKUP(D108,#REF!,5,FALSE())</f>
        <v>#REF!</v>
      </c>
      <c r="K108" s="37" t="e">
        <f>#REF!</f>
        <v>#REF!</v>
      </c>
      <c r="L108" s="34" t="e">
        <f>#REF!</f>
        <v>#REF!</v>
      </c>
      <c r="M108" s="173"/>
      <c r="N108" s="173"/>
      <c r="O108" s="174"/>
      <c r="P108" s="38"/>
      <c r="Q108" s="18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4.25">
      <c r="A109" s="1"/>
      <c r="B109" s="29" t="s">
        <v>4</v>
      </c>
      <c r="C109" s="30"/>
      <c r="D109" s="31" t="s">
        <v>233</v>
      </c>
      <c r="E109" s="32" t="s">
        <v>42</v>
      </c>
      <c r="F109" s="40" t="s">
        <v>42</v>
      </c>
      <c r="G109" s="73" t="s">
        <v>234</v>
      </c>
      <c r="H109" s="34" t="e">
        <f>VLOOKUP(D109,#REF!,3,FALSE)</f>
        <v>#REF!</v>
      </c>
      <c r="I109" s="35" t="e">
        <f>VLOOKUP(D109,#REF!,4,FALSE())</f>
        <v>#REF!</v>
      </c>
      <c r="J109" s="36" t="e">
        <f>VLOOKUP(D109,#REF!,5,FALSE())</f>
        <v>#REF!</v>
      </c>
      <c r="K109" s="37" t="e">
        <f>#REF!</f>
        <v>#REF!</v>
      </c>
      <c r="L109" s="34" t="e">
        <f>#REF!</f>
        <v>#REF!</v>
      </c>
      <c r="M109" s="173"/>
      <c r="N109" s="173"/>
      <c r="O109" s="174"/>
      <c r="P109" s="38"/>
      <c r="Q109" s="186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4.25">
      <c r="A110" s="1"/>
      <c r="B110" s="29" t="s">
        <v>4</v>
      </c>
      <c r="C110" s="30"/>
      <c r="D110" s="31" t="s">
        <v>235</v>
      </c>
      <c r="E110" s="32" t="s">
        <v>42</v>
      </c>
      <c r="F110" s="40" t="s">
        <v>42</v>
      </c>
      <c r="G110" s="73" t="s">
        <v>236</v>
      </c>
      <c r="H110" s="34" t="e">
        <f>VLOOKUP(D110,#REF!,3,FALSE)</f>
        <v>#REF!</v>
      </c>
      <c r="I110" s="35" t="e">
        <f>VLOOKUP(D110,#REF!,4,FALSE())</f>
        <v>#REF!</v>
      </c>
      <c r="J110" s="36" t="e">
        <f>VLOOKUP(D110,#REF!,5,FALSE())</f>
        <v>#REF!</v>
      </c>
      <c r="K110" s="37" t="e">
        <f>#REF!</f>
        <v>#REF!</v>
      </c>
      <c r="L110" s="34" t="e">
        <f>#REF!</f>
        <v>#REF!</v>
      </c>
      <c r="M110" s="173"/>
      <c r="N110" s="173"/>
      <c r="O110" s="174"/>
      <c r="P110" s="38"/>
      <c r="Q110" s="186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4.25">
      <c r="A111" s="1"/>
      <c r="B111" s="29" t="s">
        <v>4</v>
      </c>
      <c r="C111" s="30"/>
      <c r="D111" s="31" t="s">
        <v>237</v>
      </c>
      <c r="E111" s="32" t="s">
        <v>57</v>
      </c>
      <c r="F111" s="40" t="s">
        <v>57</v>
      </c>
      <c r="G111" s="42"/>
      <c r="H111" s="34" t="e">
        <f>VLOOKUP(D111,#REF!,3,FALSE)</f>
        <v>#REF!</v>
      </c>
      <c r="I111" s="35" t="e">
        <f>VLOOKUP(D111,#REF!,4,FALSE())</f>
        <v>#REF!</v>
      </c>
      <c r="J111" s="36" t="e">
        <f>VLOOKUP(D111,#REF!,5,FALSE())</f>
        <v>#REF!</v>
      </c>
      <c r="K111" s="37" t="e">
        <f>#REF!</f>
        <v>#REF!</v>
      </c>
      <c r="L111" s="34" t="e">
        <f>#REF!</f>
        <v>#REF!</v>
      </c>
      <c r="M111" s="173"/>
      <c r="N111" s="173"/>
      <c r="O111" s="174"/>
      <c r="P111" s="38"/>
      <c r="Q111" s="186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4.25">
      <c r="A112" s="1"/>
      <c r="B112" s="29" t="s">
        <v>4</v>
      </c>
      <c r="C112" s="30"/>
      <c r="D112" s="31" t="s">
        <v>238</v>
      </c>
      <c r="E112" s="32" t="s">
        <v>57</v>
      </c>
      <c r="F112" s="32" t="s">
        <v>57</v>
      </c>
      <c r="G112" s="73" t="s">
        <v>239</v>
      </c>
      <c r="H112" s="34" t="e">
        <f>VLOOKUP(D112,#REF!,3,FALSE)</f>
        <v>#REF!</v>
      </c>
      <c r="I112" s="35" t="e">
        <f>VLOOKUP(D112,#REF!,4,FALSE())</f>
        <v>#REF!</v>
      </c>
      <c r="J112" s="36" t="e">
        <f>VLOOKUP(D112,#REF!,5,FALSE())</f>
        <v>#REF!</v>
      </c>
      <c r="K112" s="37" t="e">
        <f>#REF!</f>
        <v>#REF!</v>
      </c>
      <c r="L112" s="34" t="e">
        <f>#REF!</f>
        <v>#REF!</v>
      </c>
      <c r="M112" s="173"/>
      <c r="N112" s="173"/>
      <c r="O112" s="174"/>
      <c r="P112" s="38"/>
      <c r="Q112" s="186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4.25">
      <c r="A113" s="1"/>
      <c r="B113" s="29" t="s">
        <v>4</v>
      </c>
      <c r="C113" s="30"/>
      <c r="D113" s="31" t="s">
        <v>240</v>
      </c>
      <c r="E113" s="32" t="s">
        <v>42</v>
      </c>
      <c r="F113" s="40" t="s">
        <v>42</v>
      </c>
      <c r="G113" s="73" t="s">
        <v>241</v>
      </c>
      <c r="H113" s="34" t="e">
        <f>VLOOKUP(D113,#REF!,3,FALSE)</f>
        <v>#REF!</v>
      </c>
      <c r="I113" s="35" t="e">
        <f>VLOOKUP(D113,#REF!,4,FALSE())</f>
        <v>#REF!</v>
      </c>
      <c r="J113" s="36" t="e">
        <f>VLOOKUP(D113,#REF!,5,FALSE())</f>
        <v>#REF!</v>
      </c>
      <c r="K113" s="37" t="e">
        <f>#REF!</f>
        <v>#REF!</v>
      </c>
      <c r="L113" s="34" t="e">
        <f>#REF!</f>
        <v>#REF!</v>
      </c>
      <c r="M113" s="173"/>
      <c r="N113" s="173"/>
      <c r="O113" s="174"/>
      <c r="P113" s="38"/>
      <c r="Q113" s="186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4.25">
      <c r="A114" s="1"/>
      <c r="B114" s="29" t="s">
        <v>4</v>
      </c>
      <c r="C114" s="30"/>
      <c r="D114" s="31" t="s">
        <v>242</v>
      </c>
      <c r="E114" s="32" t="s">
        <v>42</v>
      </c>
      <c r="F114" s="40" t="s">
        <v>42</v>
      </c>
      <c r="G114" s="73" t="s">
        <v>243</v>
      </c>
      <c r="H114" s="34" t="e">
        <f>VLOOKUP(D114,#REF!,3,FALSE)</f>
        <v>#REF!</v>
      </c>
      <c r="I114" s="35" t="e">
        <f>VLOOKUP(D114,#REF!,4,FALSE())</f>
        <v>#REF!</v>
      </c>
      <c r="J114" s="36" t="e">
        <f>VLOOKUP(D114,#REF!,5,FALSE())</f>
        <v>#REF!</v>
      </c>
      <c r="K114" s="37" t="e">
        <f>#REF!</f>
        <v>#REF!</v>
      </c>
      <c r="L114" s="34" t="e">
        <f>#REF!</f>
        <v>#REF!</v>
      </c>
      <c r="M114" s="173"/>
      <c r="N114" s="173"/>
      <c r="O114" s="174"/>
      <c r="P114" s="38"/>
      <c r="Q114" s="186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4.25">
      <c r="A115" s="1"/>
      <c r="B115" s="29" t="s">
        <v>4</v>
      </c>
      <c r="C115" s="30"/>
      <c r="D115" s="31" t="s">
        <v>244</v>
      </c>
      <c r="E115" s="32" t="s">
        <v>42</v>
      </c>
      <c r="F115" s="40" t="s">
        <v>42</v>
      </c>
      <c r="G115" s="73" t="s">
        <v>245</v>
      </c>
      <c r="H115" s="34" t="e">
        <f>VLOOKUP(D115,#REF!,3,FALSE)</f>
        <v>#REF!</v>
      </c>
      <c r="I115" s="35" t="e">
        <f>VLOOKUP(D115,#REF!,4,FALSE())</f>
        <v>#REF!</v>
      </c>
      <c r="J115" s="36" t="e">
        <f>VLOOKUP(D115,#REF!,5,FALSE())</f>
        <v>#REF!</v>
      </c>
      <c r="K115" s="37" t="e">
        <f>#REF!</f>
        <v>#REF!</v>
      </c>
      <c r="L115" s="34" t="e">
        <f>#REF!</f>
        <v>#REF!</v>
      </c>
      <c r="M115" s="173"/>
      <c r="N115" s="173"/>
      <c r="O115" s="174"/>
      <c r="P115" s="38"/>
      <c r="Q115" s="186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4.25">
      <c r="A116" s="1"/>
      <c r="B116" s="29" t="s">
        <v>4</v>
      </c>
      <c r="C116" s="30"/>
      <c r="D116" s="31" t="s">
        <v>246</v>
      </c>
      <c r="E116" s="32" t="s">
        <v>42</v>
      </c>
      <c r="F116" s="40" t="s">
        <v>42</v>
      </c>
      <c r="G116" s="73" t="s">
        <v>247</v>
      </c>
      <c r="H116" s="34" t="e">
        <f>VLOOKUP(D116,#REF!,3,FALSE)</f>
        <v>#REF!</v>
      </c>
      <c r="I116" s="35" t="e">
        <f>VLOOKUP(D116,#REF!,4,FALSE())</f>
        <v>#REF!</v>
      </c>
      <c r="J116" s="36" t="e">
        <f>VLOOKUP(D116,#REF!,5,FALSE())</f>
        <v>#REF!</v>
      </c>
      <c r="K116" s="37" t="e">
        <f>#REF!</f>
        <v>#REF!</v>
      </c>
      <c r="L116" s="34" t="e">
        <f>#REF!</f>
        <v>#REF!</v>
      </c>
      <c r="M116" s="173"/>
      <c r="N116" s="173"/>
      <c r="O116" s="174"/>
      <c r="P116" s="38"/>
      <c r="Q116" s="186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4.25">
      <c r="A117" s="1"/>
      <c r="B117" s="29" t="s">
        <v>4</v>
      </c>
      <c r="C117" s="30"/>
      <c r="D117" s="31" t="s">
        <v>248</v>
      </c>
      <c r="E117" s="32" t="s">
        <v>57</v>
      </c>
      <c r="F117" s="40" t="s">
        <v>57</v>
      </c>
      <c r="G117" s="42"/>
      <c r="H117" s="34" t="e">
        <f>VLOOKUP(D117,#REF!,3,FALSE)</f>
        <v>#REF!</v>
      </c>
      <c r="I117" s="35" t="e">
        <f>VLOOKUP(D117,#REF!,4,FALSE())</f>
        <v>#REF!</v>
      </c>
      <c r="J117" s="43" t="e">
        <f>VLOOKUP(D117,#REF!,5,FALSE())</f>
        <v>#REF!</v>
      </c>
      <c r="K117" s="37" t="e">
        <f>#REF!</f>
        <v>#REF!</v>
      </c>
      <c r="L117" s="34" t="e">
        <f>#REF!</f>
        <v>#REF!</v>
      </c>
      <c r="M117" s="173"/>
      <c r="N117" s="173"/>
      <c r="O117" s="174"/>
      <c r="P117" s="38"/>
      <c r="Q117" s="186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4.25">
      <c r="A118" s="1"/>
      <c r="B118" s="29" t="s">
        <v>4</v>
      </c>
      <c r="C118" s="30"/>
      <c r="D118" s="31" t="s">
        <v>249</v>
      </c>
      <c r="E118" s="32" t="s">
        <v>42</v>
      </c>
      <c r="F118" s="32" t="s">
        <v>42</v>
      </c>
      <c r="G118" s="76" t="s">
        <v>250</v>
      </c>
      <c r="H118" s="34" t="e">
        <f>VLOOKUP(D118,#REF!,3,FALSE)</f>
        <v>#REF!</v>
      </c>
      <c r="I118" s="35" t="e">
        <f>VLOOKUP(D118,#REF!,4,FALSE())</f>
        <v>#REF!</v>
      </c>
      <c r="J118" s="36" t="e">
        <f>VLOOKUP(D118,#REF!,5,FALSE())</f>
        <v>#REF!</v>
      </c>
      <c r="K118" s="37" t="e">
        <f>#REF!</f>
        <v>#REF!</v>
      </c>
      <c r="L118" s="34" t="e">
        <f>#REF!</f>
        <v>#REF!</v>
      </c>
      <c r="M118" s="173"/>
      <c r="N118" s="173"/>
      <c r="O118" s="174"/>
      <c r="P118" s="38"/>
      <c r="Q118" s="186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4.25">
      <c r="A119" s="1"/>
      <c r="B119" s="29" t="s">
        <v>4</v>
      </c>
      <c r="C119" s="30"/>
      <c r="D119" s="31" t="s">
        <v>251</v>
      </c>
      <c r="E119" s="32" t="s">
        <v>42</v>
      </c>
      <c r="F119" s="68" t="s">
        <v>42</v>
      </c>
      <c r="G119" s="73" t="s">
        <v>252</v>
      </c>
      <c r="H119" s="34" t="e">
        <f>VLOOKUP(D119,#REF!,3,FALSE)</f>
        <v>#REF!</v>
      </c>
      <c r="I119" s="35" t="e">
        <f>VLOOKUP(D119,#REF!,4,FALSE())</f>
        <v>#REF!</v>
      </c>
      <c r="J119" s="36" t="e">
        <f>VLOOKUP(D119,#REF!,5,FALSE())</f>
        <v>#REF!</v>
      </c>
      <c r="K119" s="37" t="e">
        <f>#REF!</f>
        <v>#REF!</v>
      </c>
      <c r="L119" s="34" t="e">
        <f>#REF!</f>
        <v>#REF!</v>
      </c>
      <c r="M119" s="173"/>
      <c r="N119" s="173"/>
      <c r="O119" s="174"/>
      <c r="P119" s="38"/>
      <c r="Q119" s="186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4.25">
      <c r="A120" s="1"/>
      <c r="B120" s="44" t="s">
        <v>4</v>
      </c>
      <c r="C120" s="45"/>
      <c r="D120" s="46" t="s">
        <v>253</v>
      </c>
      <c r="E120" s="63" t="s">
        <v>42</v>
      </c>
      <c r="F120" s="47" t="s">
        <v>42</v>
      </c>
      <c r="G120" s="73" t="s">
        <v>254</v>
      </c>
      <c r="H120" s="34" t="e">
        <f>VLOOKUP(D120,#REF!,3,FALSE)</f>
        <v>#REF!</v>
      </c>
      <c r="I120" s="35" t="e">
        <f>VLOOKUP(D120,#REF!,4,FALSE())</f>
        <v>#REF!</v>
      </c>
      <c r="J120" s="36" t="e">
        <f>VLOOKUP(D120,#REF!,5,FALSE())</f>
        <v>#REF!</v>
      </c>
      <c r="K120" s="37" t="e">
        <f>#REF!</f>
        <v>#REF!</v>
      </c>
      <c r="L120" s="34" t="e">
        <f>#REF!</f>
        <v>#REF!</v>
      </c>
      <c r="M120" s="175"/>
      <c r="N120" s="175"/>
      <c r="O120" s="176"/>
      <c r="P120" s="38"/>
      <c r="Q120" s="186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0.25" customHeight="1">
      <c r="A121" s="48"/>
      <c r="B121" s="49" t="s">
        <v>106</v>
      </c>
      <c r="C121" s="50">
        <f>COUNTA($D$103:$D$120)</f>
        <v>18</v>
      </c>
      <c r="D121" s="50">
        <f>C121</f>
        <v>18</v>
      </c>
      <c r="E121" s="50">
        <f>COUNTIF($E$103:$E$120,"sim")</f>
        <v>14</v>
      </c>
      <c r="F121" s="51">
        <f>COUNTIF($F$103:$F$120,"sim")</f>
        <v>14</v>
      </c>
      <c r="G121" s="52"/>
      <c r="H121" s="53">
        <f>COUNTIF(H103:H120,TRUE)</f>
        <v>0</v>
      </c>
      <c r="I121" s="35" t="e">
        <f>VLOOKUP(D121,#REF!,4,FALSE())</f>
        <v>#REF!</v>
      </c>
      <c r="J121" s="43" t="e">
        <f>VLOOKUP(D121,#REF!,5,FALSE())</f>
        <v>#REF!</v>
      </c>
      <c r="K121" s="27" t="e">
        <f>#REF!</f>
        <v>#REF!</v>
      </c>
      <c r="L121" s="24" t="e">
        <f>#REF!</f>
        <v>#REF!</v>
      </c>
      <c r="M121" s="177" t="b">
        <v>0</v>
      </c>
      <c r="N121" s="179" t="b">
        <v>1</v>
      </c>
      <c r="O121" s="181" t="b">
        <v>0</v>
      </c>
      <c r="P121" s="54"/>
      <c r="Q121" s="186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</row>
    <row r="122" spans="1:34" ht="12.75">
      <c r="A122" s="48"/>
      <c r="B122" s="55" t="s">
        <v>107</v>
      </c>
      <c r="C122" s="56">
        <f>($D$121/3)*2</f>
        <v>12</v>
      </c>
      <c r="D122" s="57">
        <f>ROUND(C122,0)</f>
        <v>12</v>
      </c>
      <c r="E122" s="183">
        <f>IF(E121&gt;=D122,1,2)</f>
        <v>1</v>
      </c>
      <c r="F122" s="184"/>
      <c r="G122" s="58"/>
      <c r="H122" s="61"/>
      <c r="I122" s="35" t="e">
        <f>VLOOKUP(D122,#REF!,4,FALSE())</f>
        <v>#REF!</v>
      </c>
      <c r="J122" s="43" t="e">
        <f>VLOOKUP(D122,#REF!,5,FALSE())</f>
        <v>#REF!</v>
      </c>
      <c r="K122" s="60" t="e">
        <f>#REF!</f>
        <v>#REF!</v>
      </c>
      <c r="L122" s="61" t="e">
        <f>#REF!</f>
        <v>#REF!</v>
      </c>
      <c r="M122" s="178"/>
      <c r="N122" s="180"/>
      <c r="O122" s="182"/>
      <c r="P122" s="62"/>
      <c r="Q122" s="187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</row>
    <row r="123" spans="1:34" ht="14.25">
      <c r="A123" s="77"/>
      <c r="B123" s="78" t="s">
        <v>255</v>
      </c>
      <c r="C123" s="19"/>
      <c r="D123" s="20" t="s">
        <v>256</v>
      </c>
      <c r="E123" s="21" t="s">
        <v>42</v>
      </c>
      <c r="F123" s="22" t="s">
        <v>42</v>
      </c>
      <c r="G123" s="23" t="s">
        <v>257</v>
      </c>
      <c r="H123" s="34" t="e">
        <f>VLOOKUP(D123,#REF!,3,FALSE)</f>
        <v>#REF!</v>
      </c>
      <c r="I123" s="35" t="e">
        <f>VLOOKUP(D123,#REF!,4,FALSE())</f>
        <v>#REF!</v>
      </c>
      <c r="J123" s="36" t="e">
        <f>VLOOKUP(D123,#REF!,5,FALSE())</f>
        <v>#REF!</v>
      </c>
      <c r="K123" s="37" t="e">
        <f>#REF!</f>
        <v>#REF!</v>
      </c>
      <c r="L123" s="34" t="e">
        <f>#REF!</f>
        <v>#REF!</v>
      </c>
      <c r="M123" s="170"/>
      <c r="N123" s="171"/>
      <c r="O123" s="172"/>
      <c r="P123" s="28"/>
      <c r="Q123" s="18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4.25">
      <c r="A124" s="79"/>
      <c r="B124" s="80" t="s">
        <v>255</v>
      </c>
      <c r="C124" s="30"/>
      <c r="D124" s="31" t="s">
        <v>258</v>
      </c>
      <c r="E124" s="21" t="s">
        <v>42</v>
      </c>
      <c r="F124" s="40" t="s">
        <v>42</v>
      </c>
      <c r="G124" s="33" t="s">
        <v>259</v>
      </c>
      <c r="H124" s="34" t="e">
        <f>VLOOKUP(D124,#REF!,3,FALSE)</f>
        <v>#REF!</v>
      </c>
      <c r="I124" s="35" t="e">
        <f>VLOOKUP(D124,#REF!,4,FALSE())</f>
        <v>#REF!</v>
      </c>
      <c r="J124" s="36" t="e">
        <f>VLOOKUP(D124,#REF!,5,FALSE())</f>
        <v>#REF!</v>
      </c>
      <c r="K124" s="37" t="e">
        <f>#REF!</f>
        <v>#REF!</v>
      </c>
      <c r="L124" s="34" t="e">
        <f>#REF!</f>
        <v>#REF!</v>
      </c>
      <c r="M124" s="173"/>
      <c r="N124" s="173"/>
      <c r="O124" s="174"/>
      <c r="P124" s="38"/>
      <c r="Q124" s="186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4.25">
      <c r="A125" s="79"/>
      <c r="B125" s="80" t="s">
        <v>255</v>
      </c>
      <c r="C125" s="30"/>
      <c r="D125" s="31" t="s">
        <v>260</v>
      </c>
      <c r="E125" s="21" t="s">
        <v>42</v>
      </c>
      <c r="F125" s="40" t="s">
        <v>42</v>
      </c>
      <c r="G125" s="33" t="s">
        <v>261</v>
      </c>
      <c r="H125" s="34" t="e">
        <f>VLOOKUP(D125,#REF!,3,FALSE)</f>
        <v>#REF!</v>
      </c>
      <c r="I125" s="35" t="e">
        <f>VLOOKUP(D125,#REF!,4,FALSE())</f>
        <v>#REF!</v>
      </c>
      <c r="J125" s="36" t="e">
        <f>VLOOKUP(D125,#REF!,5,FALSE())</f>
        <v>#REF!</v>
      </c>
      <c r="K125" s="37" t="e">
        <f>#REF!</f>
        <v>#REF!</v>
      </c>
      <c r="L125" s="34" t="e">
        <f>#REF!</f>
        <v>#REF!</v>
      </c>
      <c r="M125" s="173"/>
      <c r="N125" s="173"/>
      <c r="O125" s="174"/>
      <c r="P125" s="38"/>
      <c r="Q125" s="186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4.25">
      <c r="A126" s="79"/>
      <c r="B126" s="80" t="s">
        <v>255</v>
      </c>
      <c r="C126" s="30"/>
      <c r="D126" s="31" t="s">
        <v>262</v>
      </c>
      <c r="E126" s="21" t="s">
        <v>42</v>
      </c>
      <c r="F126" s="40" t="s">
        <v>42</v>
      </c>
      <c r="G126" s="33" t="s">
        <v>263</v>
      </c>
      <c r="H126" s="34" t="e">
        <f>VLOOKUP(D126,#REF!,3,FALSE)</f>
        <v>#REF!</v>
      </c>
      <c r="I126" s="35" t="e">
        <f>VLOOKUP(D126,#REF!,4,FALSE())</f>
        <v>#REF!</v>
      </c>
      <c r="J126" s="36" t="e">
        <f>VLOOKUP(D126,#REF!,5,FALSE())</f>
        <v>#REF!</v>
      </c>
      <c r="K126" s="37" t="e">
        <f>#REF!</f>
        <v>#REF!</v>
      </c>
      <c r="L126" s="34" t="e">
        <f>#REF!</f>
        <v>#REF!</v>
      </c>
      <c r="M126" s="173"/>
      <c r="N126" s="173"/>
      <c r="O126" s="174"/>
      <c r="P126" s="38"/>
      <c r="Q126" s="186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4.25">
      <c r="A127" s="79"/>
      <c r="B127" s="80" t="s">
        <v>255</v>
      </c>
      <c r="C127" s="30"/>
      <c r="D127" s="31" t="s">
        <v>264</v>
      </c>
      <c r="E127" s="21" t="s">
        <v>42</v>
      </c>
      <c r="F127" s="40" t="s">
        <v>42</v>
      </c>
      <c r="G127" s="33" t="s">
        <v>265</v>
      </c>
      <c r="H127" s="34" t="e">
        <f>VLOOKUP(D127,#REF!,3,FALSE)</f>
        <v>#REF!</v>
      </c>
      <c r="I127" s="35" t="e">
        <f>VLOOKUP(D127,#REF!,4,FALSE())</f>
        <v>#REF!</v>
      </c>
      <c r="J127" s="36" t="e">
        <f>VLOOKUP(D127,#REF!,5,FALSE())</f>
        <v>#REF!</v>
      </c>
      <c r="K127" s="37" t="e">
        <f>#REF!</f>
        <v>#REF!</v>
      </c>
      <c r="L127" s="34" t="e">
        <f>#REF!</f>
        <v>#REF!</v>
      </c>
      <c r="M127" s="173"/>
      <c r="N127" s="173"/>
      <c r="O127" s="174"/>
      <c r="P127" s="38"/>
      <c r="Q127" s="186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4.25">
      <c r="A128" s="79"/>
      <c r="B128" s="80" t="s">
        <v>255</v>
      </c>
      <c r="C128" s="30"/>
      <c r="D128" s="31" t="s">
        <v>266</v>
      </c>
      <c r="E128" s="21" t="s">
        <v>42</v>
      </c>
      <c r="F128" s="40" t="s">
        <v>42</v>
      </c>
      <c r="G128" s="33" t="s">
        <v>267</v>
      </c>
      <c r="H128" s="34" t="e">
        <f>VLOOKUP(D128,#REF!,3,FALSE)</f>
        <v>#REF!</v>
      </c>
      <c r="I128" s="35" t="e">
        <f>VLOOKUP(D128,#REF!,4,FALSE())</f>
        <v>#REF!</v>
      </c>
      <c r="J128" s="36" t="e">
        <f>VLOOKUP(D128,#REF!,5,FALSE())</f>
        <v>#REF!</v>
      </c>
      <c r="K128" s="37" t="e">
        <f>#REF!</f>
        <v>#REF!</v>
      </c>
      <c r="L128" s="34" t="e">
        <f>#REF!</f>
        <v>#REF!</v>
      </c>
      <c r="M128" s="173"/>
      <c r="N128" s="173"/>
      <c r="O128" s="174"/>
      <c r="P128" s="38"/>
      <c r="Q128" s="186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4.25">
      <c r="A129" s="79"/>
      <c r="B129" s="80" t="s">
        <v>255</v>
      </c>
      <c r="C129" s="30"/>
      <c r="D129" s="31" t="s">
        <v>268</v>
      </c>
      <c r="E129" s="21" t="s">
        <v>42</v>
      </c>
      <c r="F129" s="40" t="s">
        <v>42</v>
      </c>
      <c r="G129" s="33" t="s">
        <v>269</v>
      </c>
      <c r="H129" s="34" t="e">
        <f>VLOOKUP(D129,#REF!,3,FALSE)</f>
        <v>#REF!</v>
      </c>
      <c r="I129" s="35" t="e">
        <f>VLOOKUP(D129,#REF!,4,FALSE())</f>
        <v>#REF!</v>
      </c>
      <c r="J129" s="36" t="e">
        <f>VLOOKUP(D129,#REF!,5,FALSE())</f>
        <v>#REF!</v>
      </c>
      <c r="K129" s="37" t="e">
        <f>#REF!</f>
        <v>#REF!</v>
      </c>
      <c r="L129" s="34" t="e">
        <f>#REF!</f>
        <v>#REF!</v>
      </c>
      <c r="M129" s="173"/>
      <c r="N129" s="173"/>
      <c r="O129" s="174"/>
      <c r="P129" s="38"/>
      <c r="Q129" s="186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4.25">
      <c r="A130" s="79"/>
      <c r="B130" s="80" t="s">
        <v>255</v>
      </c>
      <c r="C130" s="30"/>
      <c r="D130" s="31" t="s">
        <v>270</v>
      </c>
      <c r="E130" s="32" t="s">
        <v>42</v>
      </c>
      <c r="F130" s="40" t="s">
        <v>42</v>
      </c>
      <c r="G130" s="33" t="s">
        <v>271</v>
      </c>
      <c r="H130" s="34" t="e">
        <f>VLOOKUP(D130,#REF!,3,FALSE)</f>
        <v>#REF!</v>
      </c>
      <c r="I130" s="35" t="e">
        <f>VLOOKUP(D130,#REF!,4,FALSE())</f>
        <v>#REF!</v>
      </c>
      <c r="J130" s="36" t="e">
        <f>VLOOKUP(D130,#REF!,5,FALSE())</f>
        <v>#REF!</v>
      </c>
      <c r="K130" s="37" t="e">
        <f>#REF!</f>
        <v>#REF!</v>
      </c>
      <c r="L130" s="34" t="e">
        <f>#REF!</f>
        <v>#REF!</v>
      </c>
      <c r="M130" s="173"/>
      <c r="N130" s="173"/>
      <c r="O130" s="174"/>
      <c r="P130" s="38"/>
      <c r="Q130" s="186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4.25">
      <c r="A131" s="79"/>
      <c r="B131" s="80" t="s">
        <v>255</v>
      </c>
      <c r="C131" s="30"/>
      <c r="D131" s="31" t="s">
        <v>272</v>
      </c>
      <c r="E131" s="32" t="s">
        <v>42</v>
      </c>
      <c r="F131" s="40" t="s">
        <v>42</v>
      </c>
      <c r="G131" s="33" t="s">
        <v>273</v>
      </c>
      <c r="H131" s="34" t="e">
        <f>VLOOKUP(D131,#REF!,3,FALSE)</f>
        <v>#REF!</v>
      </c>
      <c r="I131" s="35" t="e">
        <f>VLOOKUP(D131,#REF!,4,FALSE())</f>
        <v>#REF!</v>
      </c>
      <c r="J131" s="36" t="e">
        <f>VLOOKUP(D131,#REF!,5,FALSE())</f>
        <v>#REF!</v>
      </c>
      <c r="K131" s="37" t="e">
        <f>#REF!</f>
        <v>#REF!</v>
      </c>
      <c r="L131" s="34" t="e">
        <f>#REF!</f>
        <v>#REF!</v>
      </c>
      <c r="M131" s="173"/>
      <c r="N131" s="173"/>
      <c r="O131" s="174"/>
      <c r="P131" s="38"/>
      <c r="Q131" s="186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4.25">
      <c r="A132" s="79"/>
      <c r="B132" s="80" t="s">
        <v>255</v>
      </c>
      <c r="C132" s="30"/>
      <c r="D132" s="31" t="s">
        <v>274</v>
      </c>
      <c r="E132" s="32" t="s">
        <v>42</v>
      </c>
      <c r="F132" s="40" t="s">
        <v>42</v>
      </c>
      <c r="G132" s="33" t="s">
        <v>275</v>
      </c>
      <c r="H132" s="34" t="e">
        <f>VLOOKUP(D132,#REF!,3,FALSE)</f>
        <v>#REF!</v>
      </c>
      <c r="I132" s="35" t="e">
        <f>VLOOKUP(D132,#REF!,4,FALSE())</f>
        <v>#REF!</v>
      </c>
      <c r="J132" s="36" t="e">
        <f>VLOOKUP(D132,#REF!,5,FALSE())</f>
        <v>#REF!</v>
      </c>
      <c r="K132" s="37" t="e">
        <f>#REF!</f>
        <v>#REF!</v>
      </c>
      <c r="L132" s="34" t="e">
        <f>#REF!</f>
        <v>#REF!</v>
      </c>
      <c r="M132" s="173"/>
      <c r="N132" s="173"/>
      <c r="O132" s="174"/>
      <c r="P132" s="38"/>
      <c r="Q132" s="186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4.25">
      <c r="A133" s="79"/>
      <c r="B133" s="80" t="s">
        <v>255</v>
      </c>
      <c r="C133" s="30"/>
      <c r="D133" s="31" t="s">
        <v>276</v>
      </c>
      <c r="E133" s="32" t="s">
        <v>42</v>
      </c>
      <c r="F133" s="40" t="s">
        <v>42</v>
      </c>
      <c r="G133" s="33" t="s">
        <v>277</v>
      </c>
      <c r="H133" s="34" t="e">
        <f>VLOOKUP(D133,#REF!,3,FALSE)</f>
        <v>#REF!</v>
      </c>
      <c r="I133" s="35" t="e">
        <f>VLOOKUP(D133,#REF!,4,FALSE())</f>
        <v>#REF!</v>
      </c>
      <c r="J133" s="36" t="e">
        <f>VLOOKUP(D133,#REF!,5,FALSE())</f>
        <v>#REF!</v>
      </c>
      <c r="K133" s="37" t="e">
        <f>#REF!</f>
        <v>#REF!</v>
      </c>
      <c r="L133" s="34" t="e">
        <f>#REF!</f>
        <v>#REF!</v>
      </c>
      <c r="M133" s="173"/>
      <c r="N133" s="173"/>
      <c r="O133" s="174"/>
      <c r="P133" s="38"/>
      <c r="Q133" s="186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4.25">
      <c r="A134" s="79"/>
      <c r="B134" s="80" t="s">
        <v>255</v>
      </c>
      <c r="C134" s="30"/>
      <c r="D134" s="31" t="s">
        <v>278</v>
      </c>
      <c r="E134" s="32" t="s">
        <v>42</v>
      </c>
      <c r="F134" s="40" t="s">
        <v>42</v>
      </c>
      <c r="G134" s="33" t="s">
        <v>279</v>
      </c>
      <c r="H134" s="34" t="e">
        <f>VLOOKUP(D134,#REF!,3,FALSE)</f>
        <v>#REF!</v>
      </c>
      <c r="I134" s="35" t="e">
        <f>VLOOKUP(D134,#REF!,4,FALSE())</f>
        <v>#REF!</v>
      </c>
      <c r="J134" s="36" t="e">
        <f>VLOOKUP(D134,#REF!,5,FALSE())</f>
        <v>#REF!</v>
      </c>
      <c r="K134" s="37" t="e">
        <f>#REF!</f>
        <v>#REF!</v>
      </c>
      <c r="L134" s="34" t="e">
        <f>#REF!</f>
        <v>#REF!</v>
      </c>
      <c r="M134" s="173"/>
      <c r="N134" s="173"/>
      <c r="O134" s="174"/>
      <c r="P134" s="38"/>
      <c r="Q134" s="186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4.25">
      <c r="A135" s="79"/>
      <c r="B135" s="80" t="s">
        <v>255</v>
      </c>
      <c r="C135" s="30"/>
      <c r="D135" s="31" t="s">
        <v>280</v>
      </c>
      <c r="E135" s="32" t="s">
        <v>42</v>
      </c>
      <c r="F135" s="40" t="s">
        <v>42</v>
      </c>
      <c r="G135" s="33" t="s">
        <v>281</v>
      </c>
      <c r="H135" s="34" t="e">
        <f>VLOOKUP(D135,#REF!,3,FALSE)</f>
        <v>#REF!</v>
      </c>
      <c r="I135" s="35" t="e">
        <f>VLOOKUP(D135,#REF!,4,FALSE())</f>
        <v>#REF!</v>
      </c>
      <c r="J135" s="36" t="e">
        <f>VLOOKUP(D135,#REF!,5,FALSE())</f>
        <v>#REF!</v>
      </c>
      <c r="K135" s="37" t="e">
        <f>#REF!</f>
        <v>#REF!</v>
      </c>
      <c r="L135" s="34" t="e">
        <f>#REF!</f>
        <v>#REF!</v>
      </c>
      <c r="M135" s="173"/>
      <c r="N135" s="173"/>
      <c r="O135" s="174"/>
      <c r="P135" s="38"/>
      <c r="Q135" s="186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4.25">
      <c r="A136" s="79"/>
      <c r="B136" s="80" t="s">
        <v>255</v>
      </c>
      <c r="C136" s="30"/>
      <c r="D136" s="31" t="s">
        <v>282</v>
      </c>
      <c r="E136" s="32" t="s">
        <v>42</v>
      </c>
      <c r="F136" s="40" t="s">
        <v>42</v>
      </c>
      <c r="G136" s="33" t="s">
        <v>283</v>
      </c>
      <c r="H136" s="34" t="e">
        <f>VLOOKUP(D136,#REF!,3,FALSE)</f>
        <v>#REF!</v>
      </c>
      <c r="I136" s="35" t="e">
        <f>VLOOKUP(D136,#REF!,4,FALSE())</f>
        <v>#REF!</v>
      </c>
      <c r="J136" s="36" t="e">
        <f>VLOOKUP(D136,#REF!,5,FALSE())</f>
        <v>#REF!</v>
      </c>
      <c r="K136" s="37" t="e">
        <f>#REF!</f>
        <v>#REF!</v>
      </c>
      <c r="L136" s="34" t="e">
        <f>#REF!</f>
        <v>#REF!</v>
      </c>
      <c r="M136" s="173"/>
      <c r="N136" s="173"/>
      <c r="O136" s="174"/>
      <c r="P136" s="38"/>
      <c r="Q136" s="186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4.25">
      <c r="A137" s="79"/>
      <c r="B137" s="80" t="s">
        <v>255</v>
      </c>
      <c r="C137" s="30"/>
      <c r="D137" s="31" t="s">
        <v>284</v>
      </c>
      <c r="E137" s="32" t="s">
        <v>42</v>
      </c>
      <c r="F137" s="40" t="s">
        <v>42</v>
      </c>
      <c r="G137" s="33" t="s">
        <v>285</v>
      </c>
      <c r="H137" s="34" t="e">
        <f>VLOOKUP(D137,#REF!,3,FALSE)</f>
        <v>#REF!</v>
      </c>
      <c r="I137" s="35" t="e">
        <f>VLOOKUP(D137,#REF!,4,FALSE())</f>
        <v>#REF!</v>
      </c>
      <c r="J137" s="36" t="e">
        <f>VLOOKUP(D137,#REF!,5,FALSE())</f>
        <v>#REF!</v>
      </c>
      <c r="K137" s="37" t="e">
        <f>#REF!</f>
        <v>#REF!</v>
      </c>
      <c r="L137" s="34" t="e">
        <f>#REF!</f>
        <v>#REF!</v>
      </c>
      <c r="M137" s="173"/>
      <c r="N137" s="173"/>
      <c r="O137" s="174"/>
      <c r="P137" s="38"/>
      <c r="Q137" s="186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4.25">
      <c r="A138" s="79"/>
      <c r="B138" s="80" t="s">
        <v>255</v>
      </c>
      <c r="C138" s="30"/>
      <c r="D138" s="31" t="s">
        <v>286</v>
      </c>
      <c r="E138" s="32" t="s">
        <v>42</v>
      </c>
      <c r="F138" s="40" t="s">
        <v>42</v>
      </c>
      <c r="G138" s="33" t="s">
        <v>287</v>
      </c>
      <c r="H138" s="34" t="e">
        <f>VLOOKUP(D138,#REF!,3,FALSE)</f>
        <v>#REF!</v>
      </c>
      <c r="I138" s="35" t="e">
        <f>VLOOKUP(D138,#REF!,4,FALSE())</f>
        <v>#REF!</v>
      </c>
      <c r="J138" s="36" t="e">
        <f>VLOOKUP(D138,#REF!,5,FALSE())</f>
        <v>#REF!</v>
      </c>
      <c r="K138" s="37" t="e">
        <f>#REF!</f>
        <v>#REF!</v>
      </c>
      <c r="L138" s="34" t="e">
        <f>#REF!</f>
        <v>#REF!</v>
      </c>
      <c r="M138" s="173"/>
      <c r="N138" s="173"/>
      <c r="O138" s="174"/>
      <c r="P138" s="38"/>
      <c r="Q138" s="186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4.25">
      <c r="A139" s="79"/>
      <c r="B139" s="80" t="s">
        <v>255</v>
      </c>
      <c r="C139" s="30"/>
      <c r="D139" s="31" t="s">
        <v>288</v>
      </c>
      <c r="E139" s="32" t="s">
        <v>42</v>
      </c>
      <c r="F139" s="40" t="s">
        <v>42</v>
      </c>
      <c r="G139" s="81" t="s">
        <v>289</v>
      </c>
      <c r="H139" s="34" t="e">
        <f>VLOOKUP(D139,#REF!,3,FALSE)</f>
        <v>#REF!</v>
      </c>
      <c r="I139" s="35" t="e">
        <f>VLOOKUP(D139,#REF!,4,FALSE())</f>
        <v>#REF!</v>
      </c>
      <c r="J139" s="36" t="e">
        <f>VLOOKUP(D139,#REF!,5,FALSE())</f>
        <v>#REF!</v>
      </c>
      <c r="K139" s="37" t="e">
        <f>#REF!</f>
        <v>#REF!</v>
      </c>
      <c r="L139" s="34" t="e">
        <f>#REF!</f>
        <v>#REF!</v>
      </c>
      <c r="M139" s="173"/>
      <c r="N139" s="173"/>
      <c r="O139" s="174"/>
      <c r="P139" s="38"/>
      <c r="Q139" s="186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4.25">
      <c r="A140" s="79"/>
      <c r="B140" s="80" t="s">
        <v>255</v>
      </c>
      <c r="C140" s="30"/>
      <c r="D140" s="31" t="s">
        <v>290</v>
      </c>
      <c r="E140" s="32" t="s">
        <v>42</v>
      </c>
      <c r="F140" s="40" t="s">
        <v>42</v>
      </c>
      <c r="G140" s="33" t="s">
        <v>291</v>
      </c>
      <c r="H140" s="34" t="e">
        <f>VLOOKUP(D140,#REF!,3,FALSE)</f>
        <v>#REF!</v>
      </c>
      <c r="I140" s="35" t="e">
        <f>VLOOKUP(D140,#REF!,4,FALSE())</f>
        <v>#REF!</v>
      </c>
      <c r="J140" s="36" t="e">
        <f>VLOOKUP(D140,#REF!,5,FALSE())</f>
        <v>#REF!</v>
      </c>
      <c r="K140" s="37" t="e">
        <f>#REF!</f>
        <v>#REF!</v>
      </c>
      <c r="L140" s="34" t="e">
        <f>#REF!</f>
        <v>#REF!</v>
      </c>
      <c r="M140" s="173"/>
      <c r="N140" s="173"/>
      <c r="O140" s="174"/>
      <c r="P140" s="38"/>
      <c r="Q140" s="186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4.25">
      <c r="A141" s="79"/>
      <c r="B141" s="82" t="s">
        <v>255</v>
      </c>
      <c r="C141" s="45"/>
      <c r="D141" s="46" t="s">
        <v>292</v>
      </c>
      <c r="E141" s="32" t="s">
        <v>42</v>
      </c>
      <c r="F141" s="47" t="s">
        <v>42</v>
      </c>
      <c r="G141" s="33" t="s">
        <v>293</v>
      </c>
      <c r="H141" s="34" t="e">
        <f>VLOOKUP(D141,#REF!,3,FALSE)</f>
        <v>#REF!</v>
      </c>
      <c r="I141" s="35" t="e">
        <f>VLOOKUP(D141,#REF!,4,FALSE())</f>
        <v>#REF!</v>
      </c>
      <c r="J141" s="36" t="e">
        <f>VLOOKUP(D141,#REF!,5,FALSE())</f>
        <v>#REF!</v>
      </c>
      <c r="K141" s="37" t="e">
        <f>#REF!</f>
        <v>#REF!</v>
      </c>
      <c r="L141" s="34" t="e">
        <f>#REF!</f>
        <v>#REF!</v>
      </c>
      <c r="M141" s="175"/>
      <c r="N141" s="175"/>
      <c r="O141" s="176"/>
      <c r="P141" s="38"/>
      <c r="Q141" s="186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9.5" customHeight="1">
      <c r="A142" s="83"/>
      <c r="B142" s="84" t="s">
        <v>106</v>
      </c>
      <c r="C142" s="50">
        <f>COUNTA($D$123:$D$141)</f>
        <v>19</v>
      </c>
      <c r="D142" s="50">
        <f>C142</f>
        <v>19</v>
      </c>
      <c r="E142" s="50">
        <f>COUNTIF($E$123:$E$141,"sim")</f>
        <v>19</v>
      </c>
      <c r="F142" s="51">
        <f>COUNTIF($F$123:$F$141,"sim")</f>
        <v>19</v>
      </c>
      <c r="G142" s="52"/>
      <c r="H142" s="53">
        <f>COUNTIF(H123:H141,TRUE)</f>
        <v>0</v>
      </c>
      <c r="I142" s="35" t="e">
        <f>VLOOKUP(D142,#REF!,4,FALSE())</f>
        <v>#REF!</v>
      </c>
      <c r="J142" s="43" t="e">
        <f>VLOOKUP(D142,#REF!,5,FALSE())</f>
        <v>#REF!</v>
      </c>
      <c r="K142" s="27" t="e">
        <f>#REF!</f>
        <v>#REF!</v>
      </c>
      <c r="L142" s="24" t="e">
        <f>#REF!</f>
        <v>#REF!</v>
      </c>
      <c r="M142" s="177" t="b">
        <v>0</v>
      </c>
      <c r="N142" s="179" t="b">
        <v>0</v>
      </c>
      <c r="O142" s="181" t="b">
        <v>0</v>
      </c>
      <c r="P142" s="54"/>
      <c r="Q142" s="186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</row>
    <row r="143" spans="1:34" ht="21.75" customHeight="1">
      <c r="A143" s="85"/>
      <c r="B143" s="86" t="s">
        <v>107</v>
      </c>
      <c r="C143" s="56">
        <f>($D142/3)*2</f>
        <v>12.666666666666666</v>
      </c>
      <c r="D143" s="57">
        <f>ROUND(C143,0)</f>
        <v>13</v>
      </c>
      <c r="E143" s="183">
        <f>IF(E142&gt;=D143,1,2)</f>
        <v>1</v>
      </c>
      <c r="F143" s="184"/>
      <c r="G143" s="58"/>
      <c r="H143" s="61"/>
      <c r="I143" s="35" t="e">
        <f>VLOOKUP(D143,#REF!,4,FALSE())</f>
        <v>#REF!</v>
      </c>
      <c r="J143" s="43" t="e">
        <f>VLOOKUP(D143,#REF!,5,FALSE())</f>
        <v>#REF!</v>
      </c>
      <c r="K143" s="60" t="e">
        <f>#REF!</f>
        <v>#REF!</v>
      </c>
      <c r="L143" s="61" t="e">
        <f>#REF!</f>
        <v>#REF!</v>
      </c>
      <c r="M143" s="178"/>
      <c r="N143" s="180"/>
      <c r="O143" s="182"/>
      <c r="P143" s="62"/>
      <c r="Q143" s="187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</row>
    <row r="144" spans="1:34" ht="14.25">
      <c r="A144" s="1"/>
      <c r="B144" s="18" t="s">
        <v>5</v>
      </c>
      <c r="C144" s="19"/>
      <c r="D144" s="20" t="s">
        <v>294</v>
      </c>
      <c r="E144" s="87" t="s">
        <v>42</v>
      </c>
      <c r="F144" s="40" t="s">
        <v>42</v>
      </c>
      <c r="G144" s="73" t="s">
        <v>295</v>
      </c>
      <c r="H144" s="34" t="e">
        <f>VLOOKUP(D144,#REF!,3,FALSE)</f>
        <v>#REF!</v>
      </c>
      <c r="I144" s="35" t="e">
        <f>VLOOKUP(D144,#REF!,4,FALSE())</f>
        <v>#REF!</v>
      </c>
      <c r="J144" s="36" t="e">
        <f>VLOOKUP(D144,#REF!,5,FALSE())</f>
        <v>#REF!</v>
      </c>
      <c r="K144" s="37" t="e">
        <f>#REF!</f>
        <v>#REF!</v>
      </c>
      <c r="L144" s="34" t="e">
        <f>#REF!</f>
        <v>#REF!</v>
      </c>
      <c r="M144" s="170"/>
      <c r="N144" s="171"/>
      <c r="O144" s="172"/>
      <c r="P144" s="28"/>
      <c r="Q144" s="18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4.25">
      <c r="A145" s="1"/>
      <c r="B145" s="29" t="s">
        <v>5</v>
      </c>
      <c r="C145" s="30"/>
      <c r="D145" s="31" t="s">
        <v>296</v>
      </c>
      <c r="E145" s="32" t="s">
        <v>42</v>
      </c>
      <c r="F145" s="40" t="s">
        <v>42</v>
      </c>
      <c r="G145" s="73" t="s">
        <v>297</v>
      </c>
      <c r="H145" s="34" t="e">
        <f>VLOOKUP(D145,#REF!,3,FALSE)</f>
        <v>#REF!</v>
      </c>
      <c r="I145" s="35" t="e">
        <f>VLOOKUP(D145,#REF!,4,FALSE())</f>
        <v>#REF!</v>
      </c>
      <c r="J145" s="36" t="e">
        <f>VLOOKUP(D145,#REF!,5,FALSE())</f>
        <v>#REF!</v>
      </c>
      <c r="K145" s="37" t="e">
        <f>#REF!</f>
        <v>#REF!</v>
      </c>
      <c r="L145" s="34" t="e">
        <f>#REF!</f>
        <v>#REF!</v>
      </c>
      <c r="M145" s="173"/>
      <c r="N145" s="173"/>
      <c r="O145" s="174"/>
      <c r="P145" s="38"/>
      <c r="Q145" s="186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4.25">
      <c r="A146" s="1"/>
      <c r="B146" s="29" t="s">
        <v>5</v>
      </c>
      <c r="C146" s="30"/>
      <c r="D146" s="31" t="s">
        <v>298</v>
      </c>
      <c r="E146" s="41" t="s">
        <v>42</v>
      </c>
      <c r="F146" s="40" t="s">
        <v>42</v>
      </c>
      <c r="G146" s="73" t="s">
        <v>299</v>
      </c>
      <c r="H146" s="34" t="e">
        <f>VLOOKUP(D146,#REF!,3,FALSE)</f>
        <v>#REF!</v>
      </c>
      <c r="I146" s="35" t="e">
        <f>VLOOKUP(D146,#REF!,4,FALSE())</f>
        <v>#REF!</v>
      </c>
      <c r="J146" s="36" t="e">
        <f>VLOOKUP(D146,#REF!,5,FALSE())</f>
        <v>#REF!</v>
      </c>
      <c r="K146" s="37" t="e">
        <f>#REF!</f>
        <v>#REF!</v>
      </c>
      <c r="L146" s="34" t="e">
        <f>#REF!</f>
        <v>#REF!</v>
      </c>
      <c r="M146" s="173"/>
      <c r="N146" s="173"/>
      <c r="O146" s="174"/>
      <c r="P146" s="38"/>
      <c r="Q146" s="186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4.25">
      <c r="A147" s="1"/>
      <c r="B147" s="29" t="s">
        <v>5</v>
      </c>
      <c r="C147" s="30"/>
      <c r="D147" s="31" t="s">
        <v>300</v>
      </c>
      <c r="E147" s="32" t="s">
        <v>42</v>
      </c>
      <c r="F147" s="40" t="s">
        <v>42</v>
      </c>
      <c r="G147" s="73" t="s">
        <v>301</v>
      </c>
      <c r="H147" s="34" t="e">
        <f>VLOOKUP(D147,#REF!,3,FALSE)</f>
        <v>#REF!</v>
      </c>
      <c r="I147" s="35" t="e">
        <f>VLOOKUP(D147,#REF!,4,FALSE())</f>
        <v>#REF!</v>
      </c>
      <c r="J147" s="36" t="e">
        <f>VLOOKUP(D147,#REF!,5,FALSE())</f>
        <v>#REF!</v>
      </c>
      <c r="K147" s="37" t="e">
        <f>#REF!</f>
        <v>#REF!</v>
      </c>
      <c r="L147" s="34" t="e">
        <f>#REF!</f>
        <v>#REF!</v>
      </c>
      <c r="M147" s="173"/>
      <c r="N147" s="173"/>
      <c r="O147" s="174"/>
      <c r="P147" s="38"/>
      <c r="Q147" s="186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4.25">
      <c r="A148" s="1"/>
      <c r="B148" s="29" t="s">
        <v>5</v>
      </c>
      <c r="C148" s="30"/>
      <c r="D148" s="31" t="s">
        <v>302</v>
      </c>
      <c r="E148" s="32" t="s">
        <v>42</v>
      </c>
      <c r="F148" s="40" t="s">
        <v>42</v>
      </c>
      <c r="G148" s="73" t="s">
        <v>303</v>
      </c>
      <c r="H148" s="34" t="e">
        <f>VLOOKUP(D148,#REF!,3,FALSE)</f>
        <v>#REF!</v>
      </c>
      <c r="I148" s="35" t="e">
        <f>VLOOKUP(D148,#REF!,4,FALSE())</f>
        <v>#REF!</v>
      </c>
      <c r="J148" s="36" t="e">
        <f>VLOOKUP(D148,#REF!,5,FALSE())</f>
        <v>#REF!</v>
      </c>
      <c r="K148" s="37" t="e">
        <f>#REF!</f>
        <v>#REF!</v>
      </c>
      <c r="L148" s="34" t="e">
        <f>#REF!</f>
        <v>#REF!</v>
      </c>
      <c r="M148" s="173"/>
      <c r="N148" s="173"/>
      <c r="O148" s="174"/>
      <c r="P148" s="38"/>
      <c r="Q148" s="186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4.25">
      <c r="A149" s="1"/>
      <c r="B149" s="44" t="s">
        <v>5</v>
      </c>
      <c r="C149" s="45"/>
      <c r="D149" s="46" t="s">
        <v>304</v>
      </c>
      <c r="E149" s="32" t="s">
        <v>42</v>
      </c>
      <c r="F149" s="88" t="s">
        <v>42</v>
      </c>
      <c r="G149" s="73" t="s">
        <v>305</v>
      </c>
      <c r="H149" s="34" t="e">
        <f>VLOOKUP(D149,#REF!,3,FALSE)</f>
        <v>#REF!</v>
      </c>
      <c r="I149" s="35" t="e">
        <f>VLOOKUP(D149,#REF!,4,FALSE())</f>
        <v>#REF!</v>
      </c>
      <c r="J149" s="36" t="e">
        <f>VLOOKUP(D149,#REF!,5,FALSE())</f>
        <v>#REF!</v>
      </c>
      <c r="K149" s="37" t="e">
        <f>#REF!</f>
        <v>#REF!</v>
      </c>
      <c r="L149" s="34" t="e">
        <f>#REF!</f>
        <v>#REF!</v>
      </c>
      <c r="M149" s="175"/>
      <c r="N149" s="175"/>
      <c r="O149" s="176"/>
      <c r="P149" s="38"/>
      <c r="Q149" s="186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20.25" customHeight="1">
      <c r="A150" s="48"/>
      <c r="B150" s="49" t="s">
        <v>106</v>
      </c>
      <c r="C150" s="50">
        <f>COUNTA(D144:D149)</f>
        <v>6</v>
      </c>
      <c r="D150" s="50">
        <f>C150</f>
        <v>6</v>
      </c>
      <c r="E150" s="50">
        <f t="shared" ref="E150:F150" si="0">COUNTIF(E144:E149,"sim")</f>
        <v>6</v>
      </c>
      <c r="F150" s="51">
        <f t="shared" si="0"/>
        <v>6</v>
      </c>
      <c r="G150" s="52"/>
      <c r="H150" s="53">
        <f>COUNTIF(H144:H149,TRUE)</f>
        <v>0</v>
      </c>
      <c r="I150" s="35" t="e">
        <f>VLOOKUP(D150,#REF!,4,FALSE())</f>
        <v>#REF!</v>
      </c>
      <c r="J150" s="43" t="e">
        <f>VLOOKUP(D150,#REF!,5,FALSE())</f>
        <v>#REF!</v>
      </c>
      <c r="K150" s="27" t="e">
        <f>#REF!</f>
        <v>#REF!</v>
      </c>
      <c r="L150" s="24" t="e">
        <f>#REF!</f>
        <v>#REF!</v>
      </c>
      <c r="M150" s="177" t="b">
        <v>0</v>
      </c>
      <c r="N150" s="179" t="b">
        <v>1</v>
      </c>
      <c r="O150" s="181" t="b">
        <v>0</v>
      </c>
      <c r="P150" s="54"/>
      <c r="Q150" s="186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</row>
    <row r="151" spans="1:34" ht="20.25" customHeight="1">
      <c r="A151" s="48"/>
      <c r="B151" s="55" t="s">
        <v>107</v>
      </c>
      <c r="C151" s="56">
        <f>(D150/3)*2</f>
        <v>4</v>
      </c>
      <c r="D151" s="57">
        <f>ROUND(C151,0)</f>
        <v>4</v>
      </c>
      <c r="E151" s="183">
        <f>IF(E150&gt;=D151,1,2)</f>
        <v>1</v>
      </c>
      <c r="F151" s="184"/>
      <c r="G151" s="58"/>
      <c r="H151" s="61"/>
      <c r="I151" s="35" t="e">
        <f>VLOOKUP(D151,#REF!,4,FALSE())</f>
        <v>#REF!</v>
      </c>
      <c r="J151" s="43" t="e">
        <f>VLOOKUP(D151,#REF!,5,FALSE())</f>
        <v>#REF!</v>
      </c>
      <c r="K151" s="60" t="e">
        <f>#REF!</f>
        <v>#REF!</v>
      </c>
      <c r="L151" s="61" t="e">
        <f>#REF!</f>
        <v>#REF!</v>
      </c>
      <c r="M151" s="178"/>
      <c r="N151" s="180"/>
      <c r="O151" s="182"/>
      <c r="P151" s="62"/>
      <c r="Q151" s="187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 ht="14.25">
      <c r="A152" s="1"/>
      <c r="B152" s="18" t="s">
        <v>7</v>
      </c>
      <c r="C152" s="19"/>
      <c r="D152" s="20" t="s">
        <v>306</v>
      </c>
      <c r="E152" s="21" t="s">
        <v>42</v>
      </c>
      <c r="F152" s="21" t="s">
        <v>42</v>
      </c>
      <c r="G152" s="73" t="s">
        <v>307</v>
      </c>
      <c r="H152" s="34" t="e">
        <f>VLOOKUP(D152,#REF!,3,FALSE)</f>
        <v>#REF!</v>
      </c>
      <c r="I152" s="35" t="e">
        <f>VLOOKUP(D152,#REF!,4,FALSE())</f>
        <v>#REF!</v>
      </c>
      <c r="J152" s="36" t="e">
        <f>VLOOKUP(D152,#REF!,5,FALSE())</f>
        <v>#REF!</v>
      </c>
      <c r="K152" s="37" t="e">
        <f>#REF!</f>
        <v>#REF!</v>
      </c>
      <c r="L152" s="34" t="e">
        <f>#REF!</f>
        <v>#REF!</v>
      </c>
      <c r="M152" s="170"/>
      <c r="N152" s="171"/>
      <c r="O152" s="172"/>
      <c r="P152" s="28"/>
      <c r="Q152" s="185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4.25">
      <c r="A153" s="1"/>
      <c r="B153" s="29" t="s">
        <v>7</v>
      </c>
      <c r="C153" s="30"/>
      <c r="D153" s="31" t="s">
        <v>308</v>
      </c>
      <c r="E153" s="32" t="s">
        <v>42</v>
      </c>
      <c r="F153" s="21" t="s">
        <v>42</v>
      </c>
      <c r="G153" s="73" t="s">
        <v>309</v>
      </c>
      <c r="H153" s="34" t="e">
        <f>VLOOKUP(D153,#REF!,3,FALSE)</f>
        <v>#REF!</v>
      </c>
      <c r="I153" s="35" t="e">
        <f>VLOOKUP(D153,#REF!,4,FALSE())</f>
        <v>#REF!</v>
      </c>
      <c r="J153" s="36" t="e">
        <f>VLOOKUP(D153,#REF!,5,FALSE())</f>
        <v>#REF!</v>
      </c>
      <c r="K153" s="37" t="e">
        <f>#REF!</f>
        <v>#REF!</v>
      </c>
      <c r="L153" s="34" t="e">
        <f>#REF!</f>
        <v>#REF!</v>
      </c>
      <c r="M153" s="173"/>
      <c r="N153" s="173"/>
      <c r="O153" s="174"/>
      <c r="P153" s="38"/>
      <c r="Q153" s="186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4.25">
      <c r="A154" s="1"/>
      <c r="B154" s="29" t="s">
        <v>7</v>
      </c>
      <c r="C154" s="30"/>
      <c r="D154" s="31" t="s">
        <v>310</v>
      </c>
      <c r="E154" s="32" t="s">
        <v>42</v>
      </c>
      <c r="F154" s="21" t="s">
        <v>42</v>
      </c>
      <c r="G154" s="73" t="s">
        <v>311</v>
      </c>
      <c r="H154" s="34" t="e">
        <f>VLOOKUP(D154,#REF!,3,FALSE)</f>
        <v>#REF!</v>
      </c>
      <c r="I154" s="35" t="e">
        <f>VLOOKUP(D154,#REF!,4,FALSE())</f>
        <v>#REF!</v>
      </c>
      <c r="J154" s="36" t="e">
        <f>VLOOKUP(D154,#REF!,5,FALSE())</f>
        <v>#REF!</v>
      </c>
      <c r="K154" s="37" t="e">
        <f>#REF!</f>
        <v>#REF!</v>
      </c>
      <c r="L154" s="34" t="e">
        <f>#REF!</f>
        <v>#REF!</v>
      </c>
      <c r="M154" s="173"/>
      <c r="N154" s="173"/>
      <c r="O154" s="174"/>
      <c r="P154" s="38"/>
      <c r="Q154" s="186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4.25">
      <c r="A155" s="1"/>
      <c r="B155" s="29" t="s">
        <v>7</v>
      </c>
      <c r="C155" s="30"/>
      <c r="D155" s="31" t="s">
        <v>312</v>
      </c>
      <c r="E155" s="32" t="s">
        <v>42</v>
      </c>
      <c r="F155" s="21" t="s">
        <v>42</v>
      </c>
      <c r="G155" s="73" t="s">
        <v>313</v>
      </c>
      <c r="H155" s="34" t="e">
        <f>VLOOKUP(D155,#REF!,3,FALSE)</f>
        <v>#REF!</v>
      </c>
      <c r="I155" s="35" t="e">
        <f>VLOOKUP(D155,#REF!,4,FALSE())</f>
        <v>#REF!</v>
      </c>
      <c r="J155" s="36" t="e">
        <f>VLOOKUP(D155,#REF!,5,FALSE())</f>
        <v>#REF!</v>
      </c>
      <c r="K155" s="37" t="e">
        <f>#REF!</f>
        <v>#REF!</v>
      </c>
      <c r="L155" s="34" t="e">
        <f>#REF!</f>
        <v>#REF!</v>
      </c>
      <c r="M155" s="173"/>
      <c r="N155" s="173"/>
      <c r="O155" s="174"/>
      <c r="P155" s="38"/>
      <c r="Q155" s="186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4.25">
      <c r="A156" s="1"/>
      <c r="B156" s="29" t="s">
        <v>7</v>
      </c>
      <c r="C156" s="30"/>
      <c r="D156" s="31" t="s">
        <v>314</v>
      </c>
      <c r="E156" s="32" t="s">
        <v>42</v>
      </c>
      <c r="F156" s="21" t="s">
        <v>42</v>
      </c>
      <c r="G156" s="73" t="s">
        <v>315</v>
      </c>
      <c r="H156" s="34" t="e">
        <f>VLOOKUP(D156,#REF!,3,FALSE)</f>
        <v>#REF!</v>
      </c>
      <c r="I156" s="35" t="e">
        <f>VLOOKUP(D156,#REF!,4,FALSE())</f>
        <v>#REF!</v>
      </c>
      <c r="J156" s="36" t="e">
        <f>VLOOKUP(D156,#REF!,5,FALSE())</f>
        <v>#REF!</v>
      </c>
      <c r="K156" s="37" t="e">
        <f>#REF!</f>
        <v>#REF!</v>
      </c>
      <c r="L156" s="34" t="e">
        <f>#REF!</f>
        <v>#REF!</v>
      </c>
      <c r="M156" s="173"/>
      <c r="N156" s="173"/>
      <c r="O156" s="174"/>
      <c r="P156" s="38"/>
      <c r="Q156" s="186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4.25">
      <c r="A157" s="1"/>
      <c r="B157" s="29" t="s">
        <v>7</v>
      </c>
      <c r="C157" s="30"/>
      <c r="D157" s="31" t="s">
        <v>316</v>
      </c>
      <c r="E157" s="32" t="s">
        <v>42</v>
      </c>
      <c r="F157" s="21" t="s">
        <v>42</v>
      </c>
      <c r="G157" s="73" t="s">
        <v>317</v>
      </c>
      <c r="H157" s="34" t="e">
        <f>VLOOKUP(D157,#REF!,3,FALSE)</f>
        <v>#REF!</v>
      </c>
      <c r="I157" s="35" t="e">
        <f>VLOOKUP(D157,#REF!,4,FALSE())</f>
        <v>#REF!</v>
      </c>
      <c r="J157" s="43" t="e">
        <f>VLOOKUP(D157,#REF!,5,FALSE())</f>
        <v>#REF!</v>
      </c>
      <c r="K157" s="37" t="e">
        <f>#REF!</f>
        <v>#REF!</v>
      </c>
      <c r="L157" s="34" t="e">
        <f>#REF!</f>
        <v>#REF!</v>
      </c>
      <c r="M157" s="173"/>
      <c r="N157" s="173"/>
      <c r="O157" s="174"/>
      <c r="P157" s="38"/>
      <c r="Q157" s="186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4.25">
      <c r="A158" s="1"/>
      <c r="B158" s="29" t="s">
        <v>7</v>
      </c>
      <c r="C158" s="30"/>
      <c r="D158" s="31" t="s">
        <v>318</v>
      </c>
      <c r="E158" s="32" t="s">
        <v>57</v>
      </c>
      <c r="F158" s="32" t="s">
        <v>57</v>
      </c>
      <c r="G158" s="73" t="s">
        <v>319</v>
      </c>
      <c r="H158" s="34" t="e">
        <f>VLOOKUP(D158,#REF!,3,FALSE)</f>
        <v>#REF!</v>
      </c>
      <c r="I158" s="35" t="e">
        <f>VLOOKUP(D158,#REF!,4,FALSE())</f>
        <v>#REF!</v>
      </c>
      <c r="J158" s="36" t="e">
        <f>VLOOKUP(D158,#REF!,5,FALSE())</f>
        <v>#REF!</v>
      </c>
      <c r="K158" s="37" t="e">
        <f>#REF!</f>
        <v>#REF!</v>
      </c>
      <c r="L158" s="34" t="e">
        <f>#REF!</f>
        <v>#REF!</v>
      </c>
      <c r="M158" s="173"/>
      <c r="N158" s="173"/>
      <c r="O158" s="174"/>
      <c r="P158" s="38"/>
      <c r="Q158" s="186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4.25">
      <c r="A159" s="1"/>
      <c r="B159" s="29" t="s">
        <v>7</v>
      </c>
      <c r="C159" s="30"/>
      <c r="D159" s="31" t="s">
        <v>320</v>
      </c>
      <c r="E159" s="32" t="s">
        <v>42</v>
      </c>
      <c r="F159" s="32" t="s">
        <v>42</v>
      </c>
      <c r="G159" s="73" t="s">
        <v>321</v>
      </c>
      <c r="H159" s="34" t="e">
        <f>VLOOKUP(D159,#REF!,3,FALSE)</f>
        <v>#REF!</v>
      </c>
      <c r="I159" s="35" t="e">
        <f>VLOOKUP(D159,#REF!,4,FALSE())</f>
        <v>#REF!</v>
      </c>
      <c r="J159" s="36" t="e">
        <f>VLOOKUP(D159,#REF!,5,FALSE())</f>
        <v>#REF!</v>
      </c>
      <c r="K159" s="37" t="e">
        <f>#REF!</f>
        <v>#REF!</v>
      </c>
      <c r="L159" s="34" t="e">
        <f>#REF!</f>
        <v>#REF!</v>
      </c>
      <c r="M159" s="173"/>
      <c r="N159" s="173"/>
      <c r="O159" s="174"/>
      <c r="P159" s="38"/>
      <c r="Q159" s="186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4.25">
      <c r="A160" s="1"/>
      <c r="B160" s="29" t="s">
        <v>7</v>
      </c>
      <c r="C160" s="30"/>
      <c r="D160" s="31" t="s">
        <v>322</v>
      </c>
      <c r="E160" s="32" t="s">
        <v>42</v>
      </c>
      <c r="F160" s="32" t="s">
        <v>42</v>
      </c>
      <c r="G160" s="73" t="s">
        <v>323</v>
      </c>
      <c r="H160" s="34" t="e">
        <f>VLOOKUP(D160,#REF!,3,FALSE)</f>
        <v>#REF!</v>
      </c>
      <c r="I160" s="35" t="e">
        <f>VLOOKUP(D160,#REF!,4,FALSE())</f>
        <v>#REF!</v>
      </c>
      <c r="J160" s="36" t="e">
        <f>VLOOKUP(D160,#REF!,5,FALSE())</f>
        <v>#REF!</v>
      </c>
      <c r="K160" s="37" t="e">
        <f>#REF!</f>
        <v>#REF!</v>
      </c>
      <c r="L160" s="34" t="e">
        <f>#REF!</f>
        <v>#REF!</v>
      </c>
      <c r="M160" s="173"/>
      <c r="N160" s="173"/>
      <c r="O160" s="174"/>
      <c r="P160" s="38"/>
      <c r="Q160" s="186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4.25">
      <c r="A161" s="1"/>
      <c r="B161" s="29" t="s">
        <v>7</v>
      </c>
      <c r="C161" s="30"/>
      <c r="D161" s="31" t="s">
        <v>324</v>
      </c>
      <c r="E161" s="32" t="s">
        <v>57</v>
      </c>
      <c r="F161" s="32" t="s">
        <v>57</v>
      </c>
      <c r="G161" s="73" t="s">
        <v>325</v>
      </c>
      <c r="H161" s="34" t="e">
        <f>VLOOKUP(D161,#REF!,3,FALSE)</f>
        <v>#REF!</v>
      </c>
      <c r="I161" s="35" t="e">
        <f>VLOOKUP(D161,#REF!,4,FALSE())</f>
        <v>#REF!</v>
      </c>
      <c r="J161" s="36" t="e">
        <f>VLOOKUP(D161,#REF!,5,FALSE())</f>
        <v>#REF!</v>
      </c>
      <c r="K161" s="37" t="e">
        <f>#REF!</f>
        <v>#REF!</v>
      </c>
      <c r="L161" s="34" t="e">
        <f>#REF!</f>
        <v>#REF!</v>
      </c>
      <c r="M161" s="173"/>
      <c r="N161" s="173"/>
      <c r="O161" s="174"/>
      <c r="P161" s="38"/>
      <c r="Q161" s="186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4.25">
      <c r="A162" s="1"/>
      <c r="B162" s="29" t="s">
        <v>7</v>
      </c>
      <c r="C162" s="30"/>
      <c r="D162" s="31" t="s">
        <v>326</v>
      </c>
      <c r="E162" s="32" t="s">
        <v>42</v>
      </c>
      <c r="F162" s="32" t="s">
        <v>42</v>
      </c>
      <c r="G162" s="73" t="s">
        <v>327</v>
      </c>
      <c r="H162" s="34" t="e">
        <f>VLOOKUP(D162,#REF!,3,FALSE)</f>
        <v>#REF!</v>
      </c>
      <c r="I162" s="35" t="e">
        <f>VLOOKUP(D162,#REF!,4,FALSE())</f>
        <v>#REF!</v>
      </c>
      <c r="J162" s="36" t="e">
        <f>VLOOKUP(D162,#REF!,5,FALSE())</f>
        <v>#REF!</v>
      </c>
      <c r="K162" s="37" t="e">
        <f>#REF!</f>
        <v>#REF!</v>
      </c>
      <c r="L162" s="34" t="e">
        <f>#REF!</f>
        <v>#REF!</v>
      </c>
      <c r="M162" s="173"/>
      <c r="N162" s="173"/>
      <c r="O162" s="174"/>
      <c r="P162" s="38"/>
      <c r="Q162" s="186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4.25">
      <c r="A163" s="1"/>
      <c r="B163" s="29" t="s">
        <v>7</v>
      </c>
      <c r="C163" s="30"/>
      <c r="D163" s="31" t="s">
        <v>328</v>
      </c>
      <c r="E163" s="32" t="s">
        <v>42</v>
      </c>
      <c r="F163" s="32" t="s">
        <v>42</v>
      </c>
      <c r="G163" s="73" t="s">
        <v>329</v>
      </c>
      <c r="H163" s="34" t="e">
        <f>VLOOKUP(D163,#REF!,3,FALSE)</f>
        <v>#REF!</v>
      </c>
      <c r="I163" s="35" t="e">
        <f>VLOOKUP(D163,#REF!,4,FALSE())</f>
        <v>#REF!</v>
      </c>
      <c r="J163" s="36" t="e">
        <f>VLOOKUP(D163,#REF!,5,FALSE())</f>
        <v>#REF!</v>
      </c>
      <c r="K163" s="37" t="e">
        <f>#REF!</f>
        <v>#REF!</v>
      </c>
      <c r="L163" s="34" t="e">
        <f>#REF!</f>
        <v>#REF!</v>
      </c>
      <c r="M163" s="173"/>
      <c r="N163" s="173"/>
      <c r="O163" s="174"/>
      <c r="P163" s="38"/>
      <c r="Q163" s="186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4.25">
      <c r="A164" s="1"/>
      <c r="B164" s="29" t="s">
        <v>7</v>
      </c>
      <c r="C164" s="30"/>
      <c r="D164" s="31" t="s">
        <v>330</v>
      </c>
      <c r="E164" s="32" t="s">
        <v>42</v>
      </c>
      <c r="F164" s="32" t="s">
        <v>42</v>
      </c>
      <c r="G164" s="73" t="s">
        <v>331</v>
      </c>
      <c r="H164" s="34" t="e">
        <f>VLOOKUP(D164,#REF!,3,FALSE)</f>
        <v>#REF!</v>
      </c>
      <c r="I164" s="35" t="e">
        <f>VLOOKUP(D164,#REF!,4,FALSE())</f>
        <v>#REF!</v>
      </c>
      <c r="J164" s="36" t="e">
        <f>VLOOKUP(D164,#REF!,5,FALSE())</f>
        <v>#REF!</v>
      </c>
      <c r="K164" s="37" t="e">
        <f>#REF!</f>
        <v>#REF!</v>
      </c>
      <c r="L164" s="34" t="e">
        <f>#REF!</f>
        <v>#REF!</v>
      </c>
      <c r="M164" s="173"/>
      <c r="N164" s="173"/>
      <c r="O164" s="174"/>
      <c r="P164" s="38"/>
      <c r="Q164" s="186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4.25">
      <c r="A165" s="1"/>
      <c r="B165" s="29" t="s">
        <v>7</v>
      </c>
      <c r="C165" s="30"/>
      <c r="D165" s="31" t="s">
        <v>332</v>
      </c>
      <c r="E165" s="32" t="s">
        <v>42</v>
      </c>
      <c r="F165" s="32" t="s">
        <v>42</v>
      </c>
      <c r="G165" s="73" t="s">
        <v>333</v>
      </c>
      <c r="H165" s="34" t="e">
        <f>VLOOKUP(D165,#REF!,3,FALSE)</f>
        <v>#REF!</v>
      </c>
      <c r="I165" s="35" t="e">
        <f>VLOOKUP(D165,#REF!,4,FALSE())</f>
        <v>#REF!</v>
      </c>
      <c r="J165" s="36" t="e">
        <f>VLOOKUP(D165,#REF!,5,FALSE())</f>
        <v>#REF!</v>
      </c>
      <c r="K165" s="37" t="e">
        <f>#REF!</f>
        <v>#REF!</v>
      </c>
      <c r="L165" s="34" t="e">
        <f>#REF!</f>
        <v>#REF!</v>
      </c>
      <c r="M165" s="173"/>
      <c r="N165" s="173"/>
      <c r="O165" s="174"/>
      <c r="P165" s="38"/>
      <c r="Q165" s="186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4.25">
      <c r="A166" s="1"/>
      <c r="B166" s="29" t="s">
        <v>7</v>
      </c>
      <c r="C166" s="30"/>
      <c r="D166" s="31" t="s">
        <v>334</v>
      </c>
      <c r="E166" s="32" t="s">
        <v>42</v>
      </c>
      <c r="F166" s="32" t="s">
        <v>42</v>
      </c>
      <c r="G166" s="73" t="s">
        <v>335</v>
      </c>
      <c r="H166" s="34" t="e">
        <f>VLOOKUP(D166,#REF!,3,FALSE)</f>
        <v>#REF!</v>
      </c>
      <c r="I166" s="35" t="e">
        <f>VLOOKUP(D166,#REF!,4,FALSE())</f>
        <v>#REF!</v>
      </c>
      <c r="J166" s="36" t="e">
        <f>VLOOKUP(D166,#REF!,5,FALSE())</f>
        <v>#REF!</v>
      </c>
      <c r="K166" s="37" t="e">
        <f>#REF!</f>
        <v>#REF!</v>
      </c>
      <c r="L166" s="34" t="e">
        <f>#REF!</f>
        <v>#REF!</v>
      </c>
      <c r="M166" s="173"/>
      <c r="N166" s="173"/>
      <c r="O166" s="174"/>
      <c r="P166" s="38"/>
      <c r="Q166" s="186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4.25">
      <c r="A167" s="1"/>
      <c r="B167" s="29" t="s">
        <v>7</v>
      </c>
      <c r="C167" s="30"/>
      <c r="D167" s="31" t="s">
        <v>336</v>
      </c>
      <c r="E167" s="32" t="s">
        <v>57</v>
      </c>
      <c r="F167" s="32" t="s">
        <v>57</v>
      </c>
      <c r="G167" s="73" t="s">
        <v>337</v>
      </c>
      <c r="H167" s="34" t="e">
        <f>VLOOKUP(D167,#REF!,3,FALSE)</f>
        <v>#REF!</v>
      </c>
      <c r="I167" s="35" t="e">
        <f>VLOOKUP(D167,#REF!,4,FALSE())</f>
        <v>#REF!</v>
      </c>
      <c r="J167" s="43" t="e">
        <f>VLOOKUP(D167,#REF!,5,FALSE())</f>
        <v>#REF!</v>
      </c>
      <c r="K167" s="37" t="e">
        <f>#REF!</f>
        <v>#REF!</v>
      </c>
      <c r="L167" s="34" t="e">
        <f>#REF!</f>
        <v>#REF!</v>
      </c>
      <c r="M167" s="173"/>
      <c r="N167" s="173"/>
      <c r="O167" s="174"/>
      <c r="P167" s="38"/>
      <c r="Q167" s="186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4.25">
      <c r="A168" s="1"/>
      <c r="B168" s="29" t="s">
        <v>7</v>
      </c>
      <c r="C168" s="30"/>
      <c r="D168" s="31" t="s">
        <v>338</v>
      </c>
      <c r="E168" s="32" t="s">
        <v>42</v>
      </c>
      <c r="F168" s="32" t="s">
        <v>42</v>
      </c>
      <c r="G168" s="73" t="s">
        <v>339</v>
      </c>
      <c r="H168" s="34" t="e">
        <f>VLOOKUP(D168,#REF!,3,FALSE)</f>
        <v>#REF!</v>
      </c>
      <c r="I168" s="35" t="e">
        <f>VLOOKUP(D168,#REF!,4,FALSE())</f>
        <v>#REF!</v>
      </c>
      <c r="J168" s="36" t="e">
        <f>VLOOKUP(D168,#REF!,5,FALSE())</f>
        <v>#REF!</v>
      </c>
      <c r="K168" s="37" t="e">
        <f>#REF!</f>
        <v>#REF!</v>
      </c>
      <c r="L168" s="34" t="e">
        <f>#REF!</f>
        <v>#REF!</v>
      </c>
      <c r="M168" s="173"/>
      <c r="N168" s="173"/>
      <c r="O168" s="174"/>
      <c r="P168" s="38"/>
      <c r="Q168" s="186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4.25">
      <c r="A169" s="1"/>
      <c r="B169" s="29" t="s">
        <v>7</v>
      </c>
      <c r="C169" s="30"/>
      <c r="D169" s="31" t="s">
        <v>340</v>
      </c>
      <c r="E169" s="32" t="s">
        <v>42</v>
      </c>
      <c r="F169" s="32" t="s">
        <v>42</v>
      </c>
      <c r="G169" s="73" t="s">
        <v>341</v>
      </c>
      <c r="H169" s="34" t="e">
        <f>VLOOKUP(D169,#REF!,3,FALSE)</f>
        <v>#REF!</v>
      </c>
      <c r="I169" s="35" t="e">
        <f>VLOOKUP(D169,#REF!,4,FALSE())</f>
        <v>#REF!</v>
      </c>
      <c r="J169" s="36" t="e">
        <f>VLOOKUP(D169,#REF!,5,FALSE())</f>
        <v>#REF!</v>
      </c>
      <c r="K169" s="37" t="e">
        <f>#REF!</f>
        <v>#REF!</v>
      </c>
      <c r="L169" s="34" t="e">
        <f>#REF!</f>
        <v>#REF!</v>
      </c>
      <c r="M169" s="173"/>
      <c r="N169" s="173"/>
      <c r="O169" s="174"/>
      <c r="P169" s="38"/>
      <c r="Q169" s="186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4.25">
      <c r="A170" s="1"/>
      <c r="B170" s="29" t="s">
        <v>7</v>
      </c>
      <c r="C170" s="30"/>
      <c r="D170" s="31" t="s">
        <v>342</v>
      </c>
      <c r="E170" s="41" t="s">
        <v>42</v>
      </c>
      <c r="F170" s="32" t="s">
        <v>42</v>
      </c>
      <c r="G170" s="73" t="s">
        <v>343</v>
      </c>
      <c r="H170" s="34" t="e">
        <f>VLOOKUP(D170,#REF!,3,FALSE)</f>
        <v>#REF!</v>
      </c>
      <c r="I170" s="35" t="e">
        <f>VLOOKUP(D170,#REF!,4,FALSE())</f>
        <v>#REF!</v>
      </c>
      <c r="J170" s="36" t="e">
        <f>VLOOKUP(D170,#REF!,5,FALSE())</f>
        <v>#REF!</v>
      </c>
      <c r="K170" s="37" t="e">
        <f>#REF!</f>
        <v>#REF!</v>
      </c>
      <c r="L170" s="34" t="e">
        <f>#REF!</f>
        <v>#REF!</v>
      </c>
      <c r="M170" s="173"/>
      <c r="N170" s="173"/>
      <c r="O170" s="174"/>
      <c r="P170" s="38"/>
      <c r="Q170" s="186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4.25">
      <c r="A171" s="1"/>
      <c r="B171" s="29" t="s">
        <v>7</v>
      </c>
      <c r="C171" s="30"/>
      <c r="D171" s="31" t="s">
        <v>344</v>
      </c>
      <c r="E171" s="32" t="s">
        <v>42</v>
      </c>
      <c r="F171" s="32" t="s">
        <v>42</v>
      </c>
      <c r="G171" s="73" t="s">
        <v>345</v>
      </c>
      <c r="H171" s="34" t="e">
        <f>VLOOKUP(D171,#REF!,3,FALSE)</f>
        <v>#REF!</v>
      </c>
      <c r="I171" s="35" t="e">
        <f>VLOOKUP(D171,#REF!,4,FALSE())</f>
        <v>#REF!</v>
      </c>
      <c r="J171" s="36" t="e">
        <f>VLOOKUP(D171,#REF!,5,FALSE())</f>
        <v>#REF!</v>
      </c>
      <c r="K171" s="37" t="e">
        <f>#REF!</f>
        <v>#REF!</v>
      </c>
      <c r="L171" s="34" t="e">
        <f>#REF!</f>
        <v>#REF!</v>
      </c>
      <c r="M171" s="173"/>
      <c r="N171" s="173"/>
      <c r="O171" s="174"/>
      <c r="P171" s="38"/>
      <c r="Q171" s="186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4.25">
      <c r="A172" s="1"/>
      <c r="B172" s="29" t="s">
        <v>7</v>
      </c>
      <c r="C172" s="30"/>
      <c r="D172" s="31" t="s">
        <v>346</v>
      </c>
      <c r="E172" s="32" t="s">
        <v>42</v>
      </c>
      <c r="F172" s="32" t="s">
        <v>42</v>
      </c>
      <c r="G172" s="73" t="s">
        <v>347</v>
      </c>
      <c r="H172" s="34" t="e">
        <f>VLOOKUP(D172,#REF!,3,FALSE)</f>
        <v>#REF!</v>
      </c>
      <c r="I172" s="35" t="e">
        <f>VLOOKUP(D172,#REF!,4,FALSE())</f>
        <v>#REF!</v>
      </c>
      <c r="J172" s="36" t="e">
        <f>VLOOKUP(D172,#REF!,5,FALSE())</f>
        <v>#REF!</v>
      </c>
      <c r="K172" s="37" t="e">
        <f>#REF!</f>
        <v>#REF!</v>
      </c>
      <c r="L172" s="34" t="e">
        <f>#REF!</f>
        <v>#REF!</v>
      </c>
      <c r="M172" s="173"/>
      <c r="N172" s="173"/>
      <c r="O172" s="174"/>
      <c r="P172" s="38"/>
      <c r="Q172" s="186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4.25">
      <c r="A173" s="1"/>
      <c r="B173" s="29" t="s">
        <v>7</v>
      </c>
      <c r="C173" s="30"/>
      <c r="D173" s="31" t="s">
        <v>348</v>
      </c>
      <c r="E173" s="32" t="s">
        <v>42</v>
      </c>
      <c r="F173" s="32" t="s">
        <v>42</v>
      </c>
      <c r="G173" s="73" t="s">
        <v>349</v>
      </c>
      <c r="H173" s="34" t="e">
        <f>VLOOKUP(D173,#REF!,3,FALSE)</f>
        <v>#REF!</v>
      </c>
      <c r="I173" s="35" t="e">
        <f>VLOOKUP(D173,#REF!,4,FALSE())</f>
        <v>#REF!</v>
      </c>
      <c r="J173" s="36" t="e">
        <f>VLOOKUP(D173,#REF!,5,FALSE())</f>
        <v>#REF!</v>
      </c>
      <c r="K173" s="37" t="e">
        <f>#REF!</f>
        <v>#REF!</v>
      </c>
      <c r="L173" s="34" t="e">
        <f>#REF!</f>
        <v>#REF!</v>
      </c>
      <c r="M173" s="173"/>
      <c r="N173" s="173"/>
      <c r="O173" s="174"/>
      <c r="P173" s="38"/>
      <c r="Q173" s="186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4.25">
      <c r="A174" s="1"/>
      <c r="B174" s="29" t="s">
        <v>7</v>
      </c>
      <c r="C174" s="30"/>
      <c r="D174" s="31" t="s">
        <v>350</v>
      </c>
      <c r="E174" s="32" t="s">
        <v>42</v>
      </c>
      <c r="F174" s="32" t="s">
        <v>42</v>
      </c>
      <c r="G174" s="73" t="s">
        <v>351</v>
      </c>
      <c r="H174" s="34" t="e">
        <f>VLOOKUP(D174,#REF!,3,FALSE)</f>
        <v>#REF!</v>
      </c>
      <c r="I174" s="35" t="e">
        <f>VLOOKUP(D174,#REF!,4,FALSE())</f>
        <v>#REF!</v>
      </c>
      <c r="J174" s="43" t="e">
        <f>VLOOKUP(D174,#REF!,5,FALSE())</f>
        <v>#REF!</v>
      </c>
      <c r="K174" s="37" t="e">
        <f>#REF!</f>
        <v>#REF!</v>
      </c>
      <c r="L174" s="34" t="e">
        <f>#REF!</f>
        <v>#REF!</v>
      </c>
      <c r="M174" s="173"/>
      <c r="N174" s="173"/>
      <c r="O174" s="174"/>
      <c r="P174" s="38"/>
      <c r="Q174" s="186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4.25">
      <c r="A175" s="1"/>
      <c r="B175" s="44" t="s">
        <v>7</v>
      </c>
      <c r="C175" s="45"/>
      <c r="D175" s="46" t="s">
        <v>352</v>
      </c>
      <c r="E175" s="63" t="s">
        <v>57</v>
      </c>
      <c r="F175" s="63" t="s">
        <v>57</v>
      </c>
      <c r="G175" s="73" t="s">
        <v>353</v>
      </c>
      <c r="H175" s="34" t="e">
        <f>VLOOKUP(D175,#REF!,3,FALSE)</f>
        <v>#REF!</v>
      </c>
      <c r="I175" s="35" t="e">
        <f>VLOOKUP(D175,#REF!,4,FALSE())</f>
        <v>#REF!</v>
      </c>
      <c r="J175" s="36" t="e">
        <f>VLOOKUP(D175,#REF!,5,FALSE())</f>
        <v>#REF!</v>
      </c>
      <c r="K175" s="37" t="e">
        <f>#REF!</f>
        <v>#REF!</v>
      </c>
      <c r="L175" s="34" t="e">
        <f>#REF!</f>
        <v>#REF!</v>
      </c>
      <c r="M175" s="175"/>
      <c r="N175" s="175"/>
      <c r="O175" s="176"/>
      <c r="P175" s="38"/>
      <c r="Q175" s="186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21" customHeight="1">
      <c r="A176" s="48"/>
      <c r="B176" s="49" t="s">
        <v>106</v>
      </c>
      <c r="C176" s="50">
        <f>COUNTA(D152:D175)</f>
        <v>24</v>
      </c>
      <c r="D176" s="50">
        <f>C176</f>
        <v>24</v>
      </c>
      <c r="E176" s="50">
        <f t="shared" ref="E176:F176" si="1">COUNTIF(E152:E175,"sim")</f>
        <v>20</v>
      </c>
      <c r="F176" s="51">
        <f t="shared" si="1"/>
        <v>20</v>
      </c>
      <c r="G176" s="52"/>
      <c r="H176" s="53">
        <f>COUNTIF(H152:H175,TRUE)</f>
        <v>0</v>
      </c>
      <c r="I176" s="35" t="e">
        <f>VLOOKUP(D176,#REF!,4,FALSE())</f>
        <v>#REF!</v>
      </c>
      <c r="J176" s="43" t="e">
        <f>VLOOKUP(D176,#REF!,5,FALSE())</f>
        <v>#REF!</v>
      </c>
      <c r="K176" s="27" t="e">
        <f>#REF!</f>
        <v>#REF!</v>
      </c>
      <c r="L176" s="24" t="e">
        <f>#REF!</f>
        <v>#REF!</v>
      </c>
      <c r="M176" s="177" t="b">
        <v>0</v>
      </c>
      <c r="N176" s="179" t="b">
        <v>0</v>
      </c>
      <c r="O176" s="181" t="b">
        <v>0</v>
      </c>
      <c r="P176" s="54"/>
      <c r="Q176" s="186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4" ht="21" customHeight="1">
      <c r="A177" s="48"/>
      <c r="B177" s="55" t="s">
        <v>107</v>
      </c>
      <c r="C177" s="56">
        <f>(D176/3)*2</f>
        <v>16</v>
      </c>
      <c r="D177" s="57">
        <f>ROUND(C177,0)</f>
        <v>16</v>
      </c>
      <c r="E177" s="183">
        <f>IF(E176&gt;=D177,1,2)</f>
        <v>1</v>
      </c>
      <c r="F177" s="184"/>
      <c r="G177" s="58"/>
      <c r="H177" s="61"/>
      <c r="I177" s="35" t="e">
        <f>VLOOKUP(D177,#REF!,4,FALSE())</f>
        <v>#REF!</v>
      </c>
      <c r="J177" s="43" t="e">
        <f>VLOOKUP(D177,#REF!,5,FALSE())</f>
        <v>#REF!</v>
      </c>
      <c r="K177" s="60" t="e">
        <f>#REF!</f>
        <v>#REF!</v>
      </c>
      <c r="L177" s="61" t="e">
        <f>#REF!</f>
        <v>#REF!</v>
      </c>
      <c r="M177" s="178"/>
      <c r="N177" s="180"/>
      <c r="O177" s="182"/>
      <c r="P177" s="62"/>
      <c r="Q177" s="187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4" ht="14.25">
      <c r="A178" s="1"/>
      <c r="B178" s="18" t="s">
        <v>8</v>
      </c>
      <c r="C178" s="19"/>
      <c r="D178" s="20" t="s">
        <v>354</v>
      </c>
      <c r="E178" s="21" t="s">
        <v>42</v>
      </c>
      <c r="F178" s="21" t="s">
        <v>42</v>
      </c>
      <c r="G178" s="89" t="s">
        <v>355</v>
      </c>
      <c r="H178" s="34" t="e">
        <f>VLOOKUP(D178,#REF!,3,FALSE)</f>
        <v>#REF!</v>
      </c>
      <c r="I178" s="35" t="e">
        <f>VLOOKUP(D178,#REF!,4,FALSE())</f>
        <v>#REF!</v>
      </c>
      <c r="J178" s="36" t="e">
        <f>VLOOKUP(D178,#REF!,5,FALSE())</f>
        <v>#REF!</v>
      </c>
      <c r="K178" s="37" t="e">
        <f>#REF!</f>
        <v>#REF!</v>
      </c>
      <c r="L178" s="34" t="e">
        <f>#REF!</f>
        <v>#REF!</v>
      </c>
      <c r="M178" s="170"/>
      <c r="N178" s="171"/>
      <c r="O178" s="172"/>
      <c r="P178" s="28"/>
      <c r="Q178" s="185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4.25">
      <c r="A179" s="1"/>
      <c r="B179" s="29" t="s">
        <v>8</v>
      </c>
      <c r="C179" s="30"/>
      <c r="D179" s="31" t="s">
        <v>356</v>
      </c>
      <c r="E179" s="21" t="s">
        <v>42</v>
      </c>
      <c r="F179" s="21" t="s">
        <v>42</v>
      </c>
      <c r="G179" s="90" t="s">
        <v>357</v>
      </c>
      <c r="H179" s="34" t="e">
        <f>VLOOKUP(D179,#REF!,3,FALSE)</f>
        <v>#REF!</v>
      </c>
      <c r="I179" s="35" t="e">
        <f>VLOOKUP(D179,#REF!,4,FALSE())</f>
        <v>#REF!</v>
      </c>
      <c r="J179" s="36" t="e">
        <f>VLOOKUP(D179,#REF!,5,FALSE())</f>
        <v>#REF!</v>
      </c>
      <c r="K179" s="37" t="e">
        <f>#REF!</f>
        <v>#REF!</v>
      </c>
      <c r="L179" s="34" t="e">
        <f>#REF!</f>
        <v>#REF!</v>
      </c>
      <c r="M179" s="173"/>
      <c r="N179" s="173"/>
      <c r="O179" s="174"/>
      <c r="P179" s="38"/>
      <c r="Q179" s="186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4.25">
      <c r="A180" s="1"/>
      <c r="B180" s="29" t="s">
        <v>8</v>
      </c>
      <c r="C180" s="30"/>
      <c r="D180" s="31" t="s">
        <v>358</v>
      </c>
      <c r="E180" s="21" t="s">
        <v>42</v>
      </c>
      <c r="F180" s="21" t="s">
        <v>42</v>
      </c>
      <c r="G180" s="90" t="s">
        <v>359</v>
      </c>
      <c r="H180" s="34" t="e">
        <f>VLOOKUP(D180,#REF!,3,FALSE)</f>
        <v>#REF!</v>
      </c>
      <c r="I180" s="35" t="e">
        <f>VLOOKUP(D180,#REF!,4,FALSE())</f>
        <v>#REF!</v>
      </c>
      <c r="J180" s="36" t="e">
        <f>VLOOKUP(D180,#REF!,5,FALSE())</f>
        <v>#REF!</v>
      </c>
      <c r="K180" s="37" t="e">
        <f>#REF!</f>
        <v>#REF!</v>
      </c>
      <c r="L180" s="34" t="e">
        <f>#REF!</f>
        <v>#REF!</v>
      </c>
      <c r="M180" s="173"/>
      <c r="N180" s="173"/>
      <c r="O180" s="174"/>
      <c r="P180" s="38"/>
      <c r="Q180" s="186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4.25">
      <c r="A181" s="1"/>
      <c r="B181" s="29" t="s">
        <v>8</v>
      </c>
      <c r="C181" s="30"/>
      <c r="D181" s="31" t="s">
        <v>360</v>
      </c>
      <c r="E181" s="21" t="s">
        <v>42</v>
      </c>
      <c r="F181" s="21" t="s">
        <v>42</v>
      </c>
      <c r="G181" s="90" t="s">
        <v>361</v>
      </c>
      <c r="H181" s="34" t="e">
        <f>VLOOKUP(D181,#REF!,3,FALSE)</f>
        <v>#REF!</v>
      </c>
      <c r="I181" s="35" t="e">
        <f>VLOOKUP(D181,#REF!,4,FALSE())</f>
        <v>#REF!</v>
      </c>
      <c r="J181" s="36" t="e">
        <f>VLOOKUP(D181,#REF!,5,FALSE())</f>
        <v>#REF!</v>
      </c>
      <c r="K181" s="37" t="e">
        <f>#REF!</f>
        <v>#REF!</v>
      </c>
      <c r="L181" s="34" t="e">
        <f>#REF!</f>
        <v>#REF!</v>
      </c>
      <c r="M181" s="173"/>
      <c r="N181" s="173"/>
      <c r="O181" s="174"/>
      <c r="P181" s="38"/>
      <c r="Q181" s="186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4.25">
      <c r="A182" s="1"/>
      <c r="B182" s="29" t="s">
        <v>8</v>
      </c>
      <c r="C182" s="30"/>
      <c r="D182" s="31" t="s">
        <v>362</v>
      </c>
      <c r="E182" s="21" t="s">
        <v>42</v>
      </c>
      <c r="F182" s="21" t="s">
        <v>42</v>
      </c>
      <c r="G182" s="90" t="s">
        <v>363</v>
      </c>
      <c r="H182" s="34" t="e">
        <f>VLOOKUP(D182,#REF!,3,FALSE)</f>
        <v>#REF!</v>
      </c>
      <c r="I182" s="35" t="e">
        <f>VLOOKUP(D182,#REF!,4,FALSE())</f>
        <v>#REF!</v>
      </c>
      <c r="J182" s="36" t="e">
        <f>VLOOKUP(D182,#REF!,5,FALSE())</f>
        <v>#REF!</v>
      </c>
      <c r="K182" s="37" t="e">
        <f>#REF!</f>
        <v>#REF!</v>
      </c>
      <c r="L182" s="34" t="e">
        <f>#REF!</f>
        <v>#REF!</v>
      </c>
      <c r="M182" s="173"/>
      <c r="N182" s="173"/>
      <c r="O182" s="174"/>
      <c r="P182" s="38"/>
      <c r="Q182" s="186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4.25">
      <c r="A183" s="1"/>
      <c r="B183" s="29" t="s">
        <v>8</v>
      </c>
      <c r="C183" s="30"/>
      <c r="D183" s="31" t="s">
        <v>364</v>
      </c>
      <c r="E183" s="41" t="s">
        <v>57</v>
      </c>
      <c r="F183" s="41" t="s">
        <v>57</v>
      </c>
      <c r="G183" s="90" t="s">
        <v>365</v>
      </c>
      <c r="H183" s="34" t="e">
        <f>VLOOKUP(D183,#REF!,3,FALSE)</f>
        <v>#REF!</v>
      </c>
      <c r="I183" s="35" t="e">
        <f>VLOOKUP(D183,#REF!,4,FALSE())</f>
        <v>#REF!</v>
      </c>
      <c r="J183" s="43" t="e">
        <f>VLOOKUP(D183,#REF!,5,FALSE())</f>
        <v>#REF!</v>
      </c>
      <c r="K183" s="37" t="e">
        <f>#REF!</f>
        <v>#REF!</v>
      </c>
      <c r="L183" s="34" t="e">
        <f>#REF!</f>
        <v>#REF!</v>
      </c>
      <c r="M183" s="173"/>
      <c r="N183" s="173"/>
      <c r="O183" s="174"/>
      <c r="P183" s="38"/>
      <c r="Q183" s="186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4.25">
      <c r="A184" s="1"/>
      <c r="B184" s="29" t="s">
        <v>8</v>
      </c>
      <c r="C184" s="30"/>
      <c r="D184" s="31" t="s">
        <v>366</v>
      </c>
      <c r="E184" s="41" t="s">
        <v>42</v>
      </c>
      <c r="F184" s="41" t="s">
        <v>42</v>
      </c>
      <c r="G184" s="90" t="s">
        <v>367</v>
      </c>
      <c r="H184" s="34" t="e">
        <f>VLOOKUP(D184,#REF!,3,FALSE)</f>
        <v>#REF!</v>
      </c>
      <c r="I184" s="35" t="e">
        <f>VLOOKUP(D184,#REF!,4,FALSE())</f>
        <v>#REF!</v>
      </c>
      <c r="J184" s="36" t="e">
        <f>VLOOKUP(D184,#REF!,5,FALSE())</f>
        <v>#REF!</v>
      </c>
      <c r="K184" s="37" t="e">
        <f>#REF!</f>
        <v>#REF!</v>
      </c>
      <c r="L184" s="34" t="e">
        <f>#REF!</f>
        <v>#REF!</v>
      </c>
      <c r="M184" s="173"/>
      <c r="N184" s="173"/>
      <c r="O184" s="174"/>
      <c r="P184" s="38"/>
      <c r="Q184" s="186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4.25">
      <c r="A185" s="1"/>
      <c r="B185" s="29" t="s">
        <v>8</v>
      </c>
      <c r="C185" s="30"/>
      <c r="D185" s="31" t="s">
        <v>368</v>
      </c>
      <c r="E185" s="41" t="s">
        <v>42</v>
      </c>
      <c r="F185" s="41" t="s">
        <v>42</v>
      </c>
      <c r="G185" s="90" t="s">
        <v>369</v>
      </c>
      <c r="H185" s="34" t="e">
        <f>VLOOKUP(D185,#REF!,3,FALSE)</f>
        <v>#REF!</v>
      </c>
      <c r="I185" s="35" t="e">
        <f>VLOOKUP(D185,#REF!,4,FALSE())</f>
        <v>#REF!</v>
      </c>
      <c r="J185" s="36" t="e">
        <f>VLOOKUP(D185,#REF!,5,FALSE())</f>
        <v>#REF!</v>
      </c>
      <c r="K185" s="37" t="e">
        <f>#REF!</f>
        <v>#REF!</v>
      </c>
      <c r="L185" s="34" t="e">
        <f>#REF!</f>
        <v>#REF!</v>
      </c>
      <c r="M185" s="173"/>
      <c r="N185" s="173"/>
      <c r="O185" s="174"/>
      <c r="P185" s="38"/>
      <c r="Q185" s="186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4.25">
      <c r="A186" s="1"/>
      <c r="B186" s="29" t="s">
        <v>8</v>
      </c>
      <c r="C186" s="30"/>
      <c r="D186" s="31" t="s">
        <v>370</v>
      </c>
      <c r="E186" s="41" t="s">
        <v>42</v>
      </c>
      <c r="F186" s="41" t="s">
        <v>42</v>
      </c>
      <c r="G186" s="90" t="s">
        <v>371</v>
      </c>
      <c r="H186" s="34" t="e">
        <f>VLOOKUP(D186,#REF!,3,FALSE)</f>
        <v>#REF!</v>
      </c>
      <c r="I186" s="35" t="e">
        <f>VLOOKUP(D186,#REF!,4,FALSE())</f>
        <v>#REF!</v>
      </c>
      <c r="J186" s="36" t="e">
        <f>VLOOKUP(D186,#REF!,5,FALSE())</f>
        <v>#REF!</v>
      </c>
      <c r="K186" s="37" t="e">
        <f>#REF!</f>
        <v>#REF!</v>
      </c>
      <c r="L186" s="34" t="e">
        <f>#REF!</f>
        <v>#REF!</v>
      </c>
      <c r="M186" s="173"/>
      <c r="N186" s="173"/>
      <c r="O186" s="174"/>
      <c r="P186" s="38"/>
      <c r="Q186" s="186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4.25">
      <c r="A187" s="1"/>
      <c r="B187" s="29" t="s">
        <v>8</v>
      </c>
      <c r="C187" s="30"/>
      <c r="D187" s="31" t="s">
        <v>372</v>
      </c>
      <c r="E187" s="41" t="s">
        <v>57</v>
      </c>
      <c r="F187" s="41" t="s">
        <v>57</v>
      </c>
      <c r="G187" s="90" t="s">
        <v>373</v>
      </c>
      <c r="H187" s="34" t="e">
        <f>VLOOKUP(D187,#REF!,3,FALSE)</f>
        <v>#REF!</v>
      </c>
      <c r="I187" s="35" t="e">
        <f>VLOOKUP(D187,#REF!,4,FALSE())</f>
        <v>#REF!</v>
      </c>
      <c r="J187" s="36" t="e">
        <f>VLOOKUP(D187,#REF!,5,FALSE())</f>
        <v>#REF!</v>
      </c>
      <c r="K187" s="37" t="e">
        <f>#REF!</f>
        <v>#REF!</v>
      </c>
      <c r="L187" s="34" t="e">
        <f>#REF!</f>
        <v>#REF!</v>
      </c>
      <c r="M187" s="173"/>
      <c r="N187" s="173"/>
      <c r="O187" s="174"/>
      <c r="P187" s="38"/>
      <c r="Q187" s="186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4.25">
      <c r="A188" s="1"/>
      <c r="B188" s="29" t="s">
        <v>8</v>
      </c>
      <c r="C188" s="30"/>
      <c r="D188" s="31" t="s">
        <v>374</v>
      </c>
      <c r="E188" s="41" t="s">
        <v>42</v>
      </c>
      <c r="F188" s="41" t="s">
        <v>42</v>
      </c>
      <c r="G188" s="90" t="s">
        <v>375</v>
      </c>
      <c r="H188" s="34" t="e">
        <f>VLOOKUP(D188,#REF!,3,FALSE)</f>
        <v>#REF!</v>
      </c>
      <c r="I188" s="35" t="e">
        <f>VLOOKUP(D188,#REF!,4,FALSE())</f>
        <v>#REF!</v>
      </c>
      <c r="J188" s="36" t="e">
        <f>VLOOKUP(D188,#REF!,5,FALSE())</f>
        <v>#REF!</v>
      </c>
      <c r="K188" s="37" t="e">
        <f>#REF!</f>
        <v>#REF!</v>
      </c>
      <c r="L188" s="34" t="e">
        <f>#REF!</f>
        <v>#REF!</v>
      </c>
      <c r="M188" s="173"/>
      <c r="N188" s="173"/>
      <c r="O188" s="174"/>
      <c r="P188" s="38"/>
      <c r="Q188" s="186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4.25">
      <c r="A189" s="1"/>
      <c r="B189" s="29" t="s">
        <v>8</v>
      </c>
      <c r="C189" s="30"/>
      <c r="D189" s="31" t="s">
        <v>376</v>
      </c>
      <c r="E189" s="41" t="s">
        <v>42</v>
      </c>
      <c r="F189" s="41" t="s">
        <v>42</v>
      </c>
      <c r="G189" s="90" t="s">
        <v>377</v>
      </c>
      <c r="H189" s="34" t="e">
        <f>VLOOKUP(D189,#REF!,3,FALSE)</f>
        <v>#REF!</v>
      </c>
      <c r="I189" s="35" t="e">
        <f>VLOOKUP(D189,#REF!,4,FALSE())</f>
        <v>#REF!</v>
      </c>
      <c r="J189" s="36" t="e">
        <f>VLOOKUP(D189,#REF!,5,FALSE())</f>
        <v>#REF!</v>
      </c>
      <c r="K189" s="37" t="e">
        <f>#REF!</f>
        <v>#REF!</v>
      </c>
      <c r="L189" s="34" t="e">
        <f>#REF!</f>
        <v>#REF!</v>
      </c>
      <c r="M189" s="173"/>
      <c r="N189" s="173"/>
      <c r="O189" s="174"/>
      <c r="P189" s="38"/>
      <c r="Q189" s="186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4.25">
      <c r="A190" s="1"/>
      <c r="B190" s="44" t="s">
        <v>8</v>
      </c>
      <c r="C190" s="45"/>
      <c r="D190" s="46" t="s">
        <v>378</v>
      </c>
      <c r="E190" s="63" t="s">
        <v>57</v>
      </c>
      <c r="F190" s="63" t="s">
        <v>57</v>
      </c>
      <c r="G190" s="90" t="s">
        <v>379</v>
      </c>
      <c r="H190" s="34" t="e">
        <f>VLOOKUP(D190,#REF!,3,FALSE)</f>
        <v>#REF!</v>
      </c>
      <c r="I190" s="35" t="e">
        <f>VLOOKUP(D190,#REF!,4,FALSE())</f>
        <v>#REF!</v>
      </c>
      <c r="J190" s="36" t="e">
        <f>VLOOKUP(D190,#REF!,5,FALSE())</f>
        <v>#REF!</v>
      </c>
      <c r="K190" s="37" t="e">
        <f>#REF!</f>
        <v>#REF!</v>
      </c>
      <c r="L190" s="34" t="e">
        <f>#REF!</f>
        <v>#REF!</v>
      </c>
      <c r="M190" s="175"/>
      <c r="N190" s="175"/>
      <c r="O190" s="176"/>
      <c r="P190" s="38"/>
      <c r="Q190" s="186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0.25" customHeight="1">
      <c r="A191" s="48"/>
      <c r="B191" s="49" t="s">
        <v>106</v>
      </c>
      <c r="C191" s="50">
        <f>COUNTA(D178:D190)</f>
        <v>13</v>
      </c>
      <c r="D191" s="50">
        <f>C191</f>
        <v>13</v>
      </c>
      <c r="E191" s="50">
        <f t="shared" ref="E191:F191" si="2">COUNTIF(E178:E190,"sim")</f>
        <v>10</v>
      </c>
      <c r="F191" s="51">
        <f t="shared" si="2"/>
        <v>10</v>
      </c>
      <c r="G191" s="52"/>
      <c r="H191" s="53">
        <f>COUNTIF(H178:H190,TRUE)</f>
        <v>0</v>
      </c>
      <c r="I191" s="35" t="e">
        <f>VLOOKUP(D191,#REF!,4,FALSE())</f>
        <v>#REF!</v>
      </c>
      <c r="J191" s="43" t="e">
        <f>VLOOKUP(D191,#REF!,5,FALSE())</f>
        <v>#REF!</v>
      </c>
      <c r="K191" s="27" t="e">
        <f>#REF!</f>
        <v>#REF!</v>
      </c>
      <c r="L191" s="24" t="e">
        <f>#REF!</f>
        <v>#REF!</v>
      </c>
      <c r="M191" s="177" t="b">
        <v>1</v>
      </c>
      <c r="N191" s="179" t="b">
        <v>1</v>
      </c>
      <c r="O191" s="181" t="b">
        <v>1</v>
      </c>
      <c r="P191" s="91"/>
      <c r="Q191" s="186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</row>
    <row r="192" spans="1:34" ht="20.25" customHeight="1">
      <c r="A192" s="48"/>
      <c r="B192" s="55" t="s">
        <v>107</v>
      </c>
      <c r="C192" s="56">
        <f>(D191/3)*2</f>
        <v>8.6666666666666661</v>
      </c>
      <c r="D192" s="57">
        <f>ROUND(C192,0)</f>
        <v>9</v>
      </c>
      <c r="E192" s="183">
        <f>IF(E191&gt;=D192,1,2)</f>
        <v>1</v>
      </c>
      <c r="F192" s="184"/>
      <c r="G192" s="58"/>
      <c r="H192" s="61"/>
      <c r="I192" s="35" t="e">
        <f>VLOOKUP(D192,#REF!,4,FALSE())</f>
        <v>#REF!</v>
      </c>
      <c r="J192" s="43" t="e">
        <f>VLOOKUP(D192,#REF!,5,FALSE())</f>
        <v>#REF!</v>
      </c>
      <c r="K192" s="60" t="e">
        <f>#REF!</f>
        <v>#REF!</v>
      </c>
      <c r="L192" s="61" t="e">
        <f>#REF!</f>
        <v>#REF!</v>
      </c>
      <c r="M192" s="178"/>
      <c r="N192" s="180"/>
      <c r="O192" s="182"/>
      <c r="P192" s="92"/>
      <c r="Q192" s="187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</row>
    <row r="193" spans="1:34" ht="14.25">
      <c r="A193" s="1"/>
      <c r="B193" s="18" t="s">
        <v>10</v>
      </c>
      <c r="C193" s="19"/>
      <c r="D193" s="20" t="s">
        <v>380</v>
      </c>
      <c r="E193" s="21" t="s">
        <v>42</v>
      </c>
      <c r="F193" s="22" t="s">
        <v>42</v>
      </c>
      <c r="G193" s="73" t="s">
        <v>381</v>
      </c>
      <c r="H193" s="34" t="e">
        <f>VLOOKUP(D193,#REF!,3,FALSE)</f>
        <v>#REF!</v>
      </c>
      <c r="I193" s="35" t="e">
        <f>VLOOKUP(D193,#REF!,4,FALSE())</f>
        <v>#REF!</v>
      </c>
      <c r="J193" s="36" t="e">
        <f>VLOOKUP(D193,#REF!,5,FALSE())</f>
        <v>#REF!</v>
      </c>
      <c r="K193" s="37" t="e">
        <f>#REF!</f>
        <v>#REF!</v>
      </c>
      <c r="L193" s="34" t="e">
        <f>#REF!</f>
        <v>#REF!</v>
      </c>
      <c r="M193" s="170"/>
      <c r="N193" s="171"/>
      <c r="O193" s="172"/>
      <c r="P193" s="28"/>
      <c r="Q193" s="18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4.25">
      <c r="A194" s="1"/>
      <c r="B194" s="29" t="s">
        <v>10</v>
      </c>
      <c r="C194" s="30"/>
      <c r="D194" s="31" t="s">
        <v>382</v>
      </c>
      <c r="E194" s="21" t="s">
        <v>42</v>
      </c>
      <c r="F194" s="40" t="s">
        <v>42</v>
      </c>
      <c r="G194" s="73" t="s">
        <v>383</v>
      </c>
      <c r="H194" s="34" t="e">
        <f>VLOOKUP(D194,#REF!,3,FALSE)</f>
        <v>#REF!</v>
      </c>
      <c r="I194" s="35" t="e">
        <f>VLOOKUP(D194,#REF!,4,FALSE())</f>
        <v>#REF!</v>
      </c>
      <c r="J194" s="36" t="e">
        <f>VLOOKUP(D194,#REF!,5,FALSE())</f>
        <v>#REF!</v>
      </c>
      <c r="K194" s="37" t="e">
        <f>#REF!</f>
        <v>#REF!</v>
      </c>
      <c r="L194" s="34" t="e">
        <f>#REF!</f>
        <v>#REF!</v>
      </c>
      <c r="M194" s="173"/>
      <c r="N194" s="173"/>
      <c r="O194" s="174"/>
      <c r="P194" s="38"/>
      <c r="Q194" s="186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4.25">
      <c r="A195" s="1"/>
      <c r="B195" s="29" t="s">
        <v>10</v>
      </c>
      <c r="C195" s="30"/>
      <c r="D195" s="31" t="s">
        <v>384</v>
      </c>
      <c r="E195" s="21" t="s">
        <v>42</v>
      </c>
      <c r="F195" s="40" t="s">
        <v>42</v>
      </c>
      <c r="G195" s="73" t="s">
        <v>385</v>
      </c>
      <c r="H195" s="34" t="e">
        <f>VLOOKUP(D195,#REF!,3,FALSE)</f>
        <v>#REF!</v>
      </c>
      <c r="I195" s="35" t="e">
        <f>VLOOKUP(D195,#REF!,4,FALSE())</f>
        <v>#REF!</v>
      </c>
      <c r="J195" s="36" t="e">
        <f>VLOOKUP(D195,#REF!,5,FALSE())</f>
        <v>#REF!</v>
      </c>
      <c r="K195" s="37" t="e">
        <f>#REF!</f>
        <v>#REF!</v>
      </c>
      <c r="L195" s="34" t="e">
        <f>#REF!</f>
        <v>#REF!</v>
      </c>
      <c r="M195" s="173"/>
      <c r="N195" s="173"/>
      <c r="O195" s="174"/>
      <c r="P195" s="38"/>
      <c r="Q195" s="186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4.25">
      <c r="A196" s="1"/>
      <c r="B196" s="29" t="s">
        <v>10</v>
      </c>
      <c r="C196" s="30"/>
      <c r="D196" s="31" t="s">
        <v>386</v>
      </c>
      <c r="E196" s="21" t="s">
        <v>42</v>
      </c>
      <c r="F196" s="40" t="s">
        <v>42</v>
      </c>
      <c r="G196" s="73" t="s">
        <v>387</v>
      </c>
      <c r="H196" s="34" t="e">
        <f>VLOOKUP(D196,#REF!,3,FALSE)</f>
        <v>#REF!</v>
      </c>
      <c r="I196" s="35" t="e">
        <f>VLOOKUP(D196,#REF!,4,FALSE())</f>
        <v>#REF!</v>
      </c>
      <c r="J196" s="36" t="e">
        <f>VLOOKUP(D196,#REF!,5,FALSE())</f>
        <v>#REF!</v>
      </c>
      <c r="K196" s="37" t="e">
        <f>#REF!</f>
        <v>#REF!</v>
      </c>
      <c r="L196" s="34" t="e">
        <f>#REF!</f>
        <v>#REF!</v>
      </c>
      <c r="M196" s="173"/>
      <c r="N196" s="173"/>
      <c r="O196" s="174"/>
      <c r="P196" s="38"/>
      <c r="Q196" s="186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4.25">
      <c r="A197" s="1"/>
      <c r="B197" s="29" t="s">
        <v>10</v>
      </c>
      <c r="C197" s="30"/>
      <c r="D197" s="31" t="s">
        <v>388</v>
      </c>
      <c r="E197" s="21" t="s">
        <v>42</v>
      </c>
      <c r="F197" s="40" t="s">
        <v>42</v>
      </c>
      <c r="G197" s="73" t="s">
        <v>389</v>
      </c>
      <c r="H197" s="34" t="e">
        <f>VLOOKUP(D197,#REF!,3,FALSE)</f>
        <v>#REF!</v>
      </c>
      <c r="I197" s="35" t="e">
        <f>VLOOKUP(D197,#REF!,4,FALSE())</f>
        <v>#REF!</v>
      </c>
      <c r="J197" s="36" t="e">
        <f>VLOOKUP(D197,#REF!,5,FALSE())</f>
        <v>#REF!</v>
      </c>
      <c r="K197" s="37" t="e">
        <f>#REF!</f>
        <v>#REF!</v>
      </c>
      <c r="L197" s="34" t="e">
        <f>#REF!</f>
        <v>#REF!</v>
      </c>
      <c r="M197" s="173"/>
      <c r="N197" s="173"/>
      <c r="O197" s="174"/>
      <c r="P197" s="38"/>
      <c r="Q197" s="186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4.25">
      <c r="A198" s="1"/>
      <c r="B198" s="29" t="s">
        <v>10</v>
      </c>
      <c r="C198" s="30"/>
      <c r="D198" s="31" t="s">
        <v>390</v>
      </c>
      <c r="E198" s="21" t="s">
        <v>42</v>
      </c>
      <c r="F198" s="40" t="s">
        <v>42</v>
      </c>
      <c r="G198" s="73" t="s">
        <v>391</v>
      </c>
      <c r="H198" s="34" t="e">
        <f>VLOOKUP(D198,#REF!,3,FALSE)</f>
        <v>#REF!</v>
      </c>
      <c r="I198" s="35" t="e">
        <f>VLOOKUP(D198,#REF!,4,FALSE())</f>
        <v>#REF!</v>
      </c>
      <c r="J198" s="36" t="e">
        <f>VLOOKUP(D198,#REF!,5,FALSE())</f>
        <v>#REF!</v>
      </c>
      <c r="K198" s="37" t="e">
        <f>#REF!</f>
        <v>#REF!</v>
      </c>
      <c r="L198" s="34" t="e">
        <f>#REF!</f>
        <v>#REF!</v>
      </c>
      <c r="M198" s="173"/>
      <c r="N198" s="173"/>
      <c r="O198" s="174"/>
      <c r="P198" s="38"/>
      <c r="Q198" s="186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4.25">
      <c r="A199" s="1"/>
      <c r="B199" s="29" t="s">
        <v>10</v>
      </c>
      <c r="C199" s="30"/>
      <c r="D199" s="31" t="s">
        <v>392</v>
      </c>
      <c r="E199" s="87" t="s">
        <v>57</v>
      </c>
      <c r="F199" s="40" t="s">
        <v>57</v>
      </c>
      <c r="G199" s="73" t="s">
        <v>393</v>
      </c>
      <c r="H199" s="34" t="e">
        <f>VLOOKUP(D199,#REF!,3,FALSE)</f>
        <v>#REF!</v>
      </c>
      <c r="I199" s="35" t="e">
        <f>VLOOKUP(D199,#REF!,4,FALSE())</f>
        <v>#REF!</v>
      </c>
      <c r="J199" s="36" t="e">
        <f>VLOOKUP(D199,#REF!,5,FALSE())</f>
        <v>#REF!</v>
      </c>
      <c r="K199" s="37" t="e">
        <f>#REF!</f>
        <v>#REF!</v>
      </c>
      <c r="L199" s="34" t="e">
        <f>#REF!</f>
        <v>#REF!</v>
      </c>
      <c r="M199" s="173"/>
      <c r="N199" s="173"/>
      <c r="O199" s="174"/>
      <c r="P199" s="38"/>
      <c r="Q199" s="186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4.25">
      <c r="A200" s="1"/>
      <c r="B200" s="29" t="s">
        <v>10</v>
      </c>
      <c r="C200" s="30"/>
      <c r="D200" s="31" t="s">
        <v>394</v>
      </c>
      <c r="E200" s="21" t="s">
        <v>42</v>
      </c>
      <c r="F200" s="40" t="s">
        <v>42</v>
      </c>
      <c r="G200" s="73" t="s">
        <v>395</v>
      </c>
      <c r="H200" s="34" t="e">
        <f>VLOOKUP(D200,#REF!,3,FALSE)</f>
        <v>#REF!</v>
      </c>
      <c r="I200" s="35" t="e">
        <f>VLOOKUP(D200,#REF!,4,FALSE())</f>
        <v>#REF!</v>
      </c>
      <c r="J200" s="36" t="e">
        <f>VLOOKUP(D200,#REF!,5,FALSE())</f>
        <v>#REF!</v>
      </c>
      <c r="K200" s="37" t="e">
        <f>#REF!</f>
        <v>#REF!</v>
      </c>
      <c r="L200" s="34" t="e">
        <f>#REF!</f>
        <v>#REF!</v>
      </c>
      <c r="M200" s="173"/>
      <c r="N200" s="173"/>
      <c r="O200" s="174"/>
      <c r="P200" s="38"/>
      <c r="Q200" s="186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4.25">
      <c r="A201" s="1"/>
      <c r="B201" s="29" t="s">
        <v>10</v>
      </c>
      <c r="C201" s="30"/>
      <c r="D201" s="31" t="s">
        <v>396</v>
      </c>
      <c r="E201" s="21" t="s">
        <v>42</v>
      </c>
      <c r="F201" s="40" t="s">
        <v>42</v>
      </c>
      <c r="G201" s="73" t="s">
        <v>397</v>
      </c>
      <c r="H201" s="34" t="e">
        <f>VLOOKUP(D201,#REF!,3,FALSE)</f>
        <v>#REF!</v>
      </c>
      <c r="I201" s="35" t="e">
        <f>VLOOKUP(D201,#REF!,4,FALSE())</f>
        <v>#REF!</v>
      </c>
      <c r="J201" s="36" t="e">
        <f>VLOOKUP(D201,#REF!,5,FALSE())</f>
        <v>#REF!</v>
      </c>
      <c r="K201" s="37" t="e">
        <f>#REF!</f>
        <v>#REF!</v>
      </c>
      <c r="L201" s="34" t="e">
        <f>#REF!</f>
        <v>#REF!</v>
      </c>
      <c r="M201" s="173"/>
      <c r="N201" s="173"/>
      <c r="O201" s="174"/>
      <c r="P201" s="38"/>
      <c r="Q201" s="186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4.25">
      <c r="A202" s="1"/>
      <c r="B202" s="29" t="s">
        <v>10</v>
      </c>
      <c r="C202" s="30"/>
      <c r="D202" s="31" t="s">
        <v>398</v>
      </c>
      <c r="E202" s="21" t="s">
        <v>42</v>
      </c>
      <c r="F202" s="40" t="s">
        <v>42</v>
      </c>
      <c r="G202" s="73" t="s">
        <v>399</v>
      </c>
      <c r="H202" s="34" t="e">
        <f>VLOOKUP(D202,#REF!,3,FALSE)</f>
        <v>#REF!</v>
      </c>
      <c r="I202" s="35" t="e">
        <f>VLOOKUP(D202,#REF!,4,FALSE())</f>
        <v>#REF!</v>
      </c>
      <c r="J202" s="36" t="e">
        <f>VLOOKUP(D202,#REF!,5,FALSE())</f>
        <v>#REF!</v>
      </c>
      <c r="K202" s="37" t="e">
        <f>#REF!</f>
        <v>#REF!</v>
      </c>
      <c r="L202" s="34" t="e">
        <f>#REF!</f>
        <v>#REF!</v>
      </c>
      <c r="M202" s="173"/>
      <c r="N202" s="173"/>
      <c r="O202" s="174"/>
      <c r="P202" s="38"/>
      <c r="Q202" s="186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4.25">
      <c r="A203" s="1"/>
      <c r="B203" s="29" t="s">
        <v>10</v>
      </c>
      <c r="C203" s="30"/>
      <c r="D203" s="31" t="s">
        <v>400</v>
      </c>
      <c r="E203" s="21" t="s">
        <v>42</v>
      </c>
      <c r="F203" s="40" t="s">
        <v>42</v>
      </c>
      <c r="G203" s="73" t="s">
        <v>401</v>
      </c>
      <c r="H203" s="34" t="e">
        <f>VLOOKUP(D203,#REF!,3,FALSE)</f>
        <v>#REF!</v>
      </c>
      <c r="I203" s="35" t="e">
        <f>VLOOKUP(D203,#REF!,4,FALSE())</f>
        <v>#REF!</v>
      </c>
      <c r="J203" s="36" t="e">
        <f>VLOOKUP(D203,#REF!,5,FALSE())</f>
        <v>#REF!</v>
      </c>
      <c r="K203" s="37" t="e">
        <f>#REF!</f>
        <v>#REF!</v>
      </c>
      <c r="L203" s="34" t="e">
        <f>#REF!</f>
        <v>#REF!</v>
      </c>
      <c r="M203" s="173"/>
      <c r="N203" s="173"/>
      <c r="O203" s="174"/>
      <c r="P203" s="38"/>
      <c r="Q203" s="186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4.25">
      <c r="A204" s="1"/>
      <c r="B204" s="29" t="s">
        <v>10</v>
      </c>
      <c r="C204" s="30"/>
      <c r="D204" s="31" t="s">
        <v>402</v>
      </c>
      <c r="E204" s="21" t="s">
        <v>42</v>
      </c>
      <c r="F204" s="40" t="s">
        <v>42</v>
      </c>
      <c r="G204" s="73" t="s">
        <v>403</v>
      </c>
      <c r="H204" s="34" t="e">
        <f>VLOOKUP(D204,#REF!,3,FALSE)</f>
        <v>#REF!</v>
      </c>
      <c r="I204" s="35" t="e">
        <f>VLOOKUP(D204,#REF!,4,FALSE())</f>
        <v>#REF!</v>
      </c>
      <c r="J204" s="36" t="e">
        <f>VLOOKUP(D204,#REF!,5,FALSE())</f>
        <v>#REF!</v>
      </c>
      <c r="K204" s="37" t="e">
        <f>#REF!</f>
        <v>#REF!</v>
      </c>
      <c r="L204" s="34" t="e">
        <f>#REF!</f>
        <v>#REF!</v>
      </c>
      <c r="M204" s="173"/>
      <c r="N204" s="173"/>
      <c r="O204" s="174"/>
      <c r="P204" s="38"/>
      <c r="Q204" s="186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4.25">
      <c r="A205" s="1"/>
      <c r="B205" s="29" t="s">
        <v>10</v>
      </c>
      <c r="C205" s="30"/>
      <c r="D205" s="31" t="s">
        <v>404</v>
      </c>
      <c r="E205" s="21" t="s">
        <v>42</v>
      </c>
      <c r="F205" s="40" t="s">
        <v>42</v>
      </c>
      <c r="G205" s="73" t="s">
        <v>405</v>
      </c>
      <c r="H205" s="34" t="e">
        <f>VLOOKUP(D205,#REF!,3,FALSE)</f>
        <v>#REF!</v>
      </c>
      <c r="I205" s="35" t="e">
        <f>VLOOKUP(D205,#REF!,4,FALSE())</f>
        <v>#REF!</v>
      </c>
      <c r="J205" s="36" t="e">
        <f>VLOOKUP(D205,#REF!,5,FALSE())</f>
        <v>#REF!</v>
      </c>
      <c r="K205" s="37" t="e">
        <f>#REF!</f>
        <v>#REF!</v>
      </c>
      <c r="L205" s="34" t="e">
        <f>#REF!</f>
        <v>#REF!</v>
      </c>
      <c r="M205" s="173"/>
      <c r="N205" s="173"/>
      <c r="O205" s="174"/>
      <c r="P205" s="38"/>
      <c r="Q205" s="186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4.25">
      <c r="A206" s="1"/>
      <c r="B206" s="29" t="s">
        <v>10</v>
      </c>
      <c r="C206" s="30"/>
      <c r="D206" s="31" t="s">
        <v>406</v>
      </c>
      <c r="E206" s="21" t="s">
        <v>42</v>
      </c>
      <c r="F206" s="40" t="s">
        <v>42</v>
      </c>
      <c r="G206" s="73" t="s">
        <v>407</v>
      </c>
      <c r="H206" s="34" t="e">
        <f>VLOOKUP(D206,#REF!,3,FALSE)</f>
        <v>#REF!</v>
      </c>
      <c r="I206" s="35" t="e">
        <f>VLOOKUP(D206,#REF!,4,FALSE())</f>
        <v>#REF!</v>
      </c>
      <c r="J206" s="36" t="e">
        <f>VLOOKUP(D206,#REF!,5,FALSE())</f>
        <v>#REF!</v>
      </c>
      <c r="K206" s="37" t="e">
        <f>#REF!</f>
        <v>#REF!</v>
      </c>
      <c r="L206" s="34" t="e">
        <f>#REF!</f>
        <v>#REF!</v>
      </c>
      <c r="M206" s="173"/>
      <c r="N206" s="173"/>
      <c r="O206" s="174"/>
      <c r="P206" s="38"/>
      <c r="Q206" s="186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4.25">
      <c r="A207" s="1"/>
      <c r="B207" s="29" t="s">
        <v>10</v>
      </c>
      <c r="C207" s="30"/>
      <c r="D207" s="31" t="s">
        <v>408</v>
      </c>
      <c r="E207" s="21" t="s">
        <v>42</v>
      </c>
      <c r="F207" s="40" t="s">
        <v>42</v>
      </c>
      <c r="G207" s="73" t="s">
        <v>409</v>
      </c>
      <c r="H207" s="34" t="e">
        <f>VLOOKUP(D207,#REF!,3,FALSE)</f>
        <v>#REF!</v>
      </c>
      <c r="I207" s="35" t="e">
        <f>VLOOKUP(D207,#REF!,4,FALSE())</f>
        <v>#REF!</v>
      </c>
      <c r="J207" s="43" t="e">
        <f>VLOOKUP(D207,#REF!,5,FALSE())</f>
        <v>#REF!</v>
      </c>
      <c r="K207" s="37" t="e">
        <f>#REF!</f>
        <v>#REF!</v>
      </c>
      <c r="L207" s="34" t="e">
        <f>#REF!</f>
        <v>#REF!</v>
      </c>
      <c r="M207" s="173"/>
      <c r="N207" s="173"/>
      <c r="O207" s="174"/>
      <c r="P207" s="38"/>
      <c r="Q207" s="186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4.25">
      <c r="A208" s="1"/>
      <c r="B208" s="29" t="s">
        <v>10</v>
      </c>
      <c r="C208" s="30"/>
      <c r="D208" s="31" t="s">
        <v>410</v>
      </c>
      <c r="E208" s="21" t="s">
        <v>42</v>
      </c>
      <c r="F208" s="40" t="s">
        <v>42</v>
      </c>
      <c r="G208" s="73" t="s">
        <v>411</v>
      </c>
      <c r="H208" s="34" t="e">
        <f>VLOOKUP(D208,#REF!,3,FALSE)</f>
        <v>#REF!</v>
      </c>
      <c r="I208" s="35" t="e">
        <f>VLOOKUP(D208,#REF!,4,FALSE())</f>
        <v>#REF!</v>
      </c>
      <c r="J208" s="36" t="e">
        <f>VLOOKUP(D208,#REF!,5,FALSE())</f>
        <v>#REF!</v>
      </c>
      <c r="K208" s="37" t="e">
        <f>#REF!</f>
        <v>#REF!</v>
      </c>
      <c r="L208" s="34" t="e">
        <f>#REF!</f>
        <v>#REF!</v>
      </c>
      <c r="M208" s="173"/>
      <c r="N208" s="173"/>
      <c r="O208" s="174"/>
      <c r="P208" s="38"/>
      <c r="Q208" s="186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4.25">
      <c r="A209" s="1"/>
      <c r="B209" s="29" t="s">
        <v>10</v>
      </c>
      <c r="C209" s="30"/>
      <c r="D209" s="31" t="s">
        <v>412</v>
      </c>
      <c r="E209" s="21" t="s">
        <v>42</v>
      </c>
      <c r="F209" s="40" t="s">
        <v>42</v>
      </c>
      <c r="G209" s="73" t="s">
        <v>413</v>
      </c>
      <c r="H209" s="34" t="e">
        <f>VLOOKUP(D209,#REF!,3,FALSE)</f>
        <v>#REF!</v>
      </c>
      <c r="I209" s="35" t="e">
        <f>VLOOKUP(D209,#REF!,4,FALSE())</f>
        <v>#REF!</v>
      </c>
      <c r="J209" s="36" t="e">
        <f>VLOOKUP(D209,#REF!,5,FALSE())</f>
        <v>#REF!</v>
      </c>
      <c r="K209" s="37" t="e">
        <f>#REF!</f>
        <v>#REF!</v>
      </c>
      <c r="L209" s="34" t="e">
        <f>#REF!</f>
        <v>#REF!</v>
      </c>
      <c r="M209" s="173"/>
      <c r="N209" s="173"/>
      <c r="O209" s="174"/>
      <c r="P209" s="38"/>
      <c r="Q209" s="186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4.25">
      <c r="A210" s="1"/>
      <c r="B210" s="29" t="s">
        <v>10</v>
      </c>
      <c r="C210" s="30"/>
      <c r="D210" s="31" t="s">
        <v>414</v>
      </c>
      <c r="E210" s="21" t="s">
        <v>42</v>
      </c>
      <c r="F210" s="40" t="s">
        <v>42</v>
      </c>
      <c r="G210" s="73" t="s">
        <v>415</v>
      </c>
      <c r="H210" s="34" t="e">
        <f>VLOOKUP(D210,#REF!,3,FALSE)</f>
        <v>#REF!</v>
      </c>
      <c r="I210" s="35" t="e">
        <f>VLOOKUP(D210,#REF!,4,FALSE())</f>
        <v>#REF!</v>
      </c>
      <c r="J210" s="36" t="e">
        <f>VLOOKUP(D210,#REF!,5,FALSE())</f>
        <v>#REF!</v>
      </c>
      <c r="K210" s="37" t="e">
        <f>#REF!</f>
        <v>#REF!</v>
      </c>
      <c r="L210" s="34" t="e">
        <f>#REF!</f>
        <v>#REF!</v>
      </c>
      <c r="M210" s="173"/>
      <c r="N210" s="173"/>
      <c r="O210" s="174"/>
      <c r="P210" s="38"/>
      <c r="Q210" s="186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4.25">
      <c r="A211" s="1"/>
      <c r="B211" s="29" t="s">
        <v>10</v>
      </c>
      <c r="C211" s="30"/>
      <c r="D211" s="31" t="s">
        <v>416</v>
      </c>
      <c r="E211" s="87" t="s">
        <v>57</v>
      </c>
      <c r="F211" s="40" t="s">
        <v>57</v>
      </c>
      <c r="G211" s="73" t="s">
        <v>417</v>
      </c>
      <c r="H211" s="34" t="e">
        <f>VLOOKUP(D211,#REF!,3,FALSE)</f>
        <v>#REF!</v>
      </c>
      <c r="I211" s="35" t="e">
        <f>VLOOKUP(D211,#REF!,4,FALSE())</f>
        <v>#REF!</v>
      </c>
      <c r="J211" s="36" t="e">
        <f>VLOOKUP(D211,#REF!,5,FALSE())</f>
        <v>#REF!</v>
      </c>
      <c r="K211" s="37" t="e">
        <f>#REF!</f>
        <v>#REF!</v>
      </c>
      <c r="L211" s="34" t="e">
        <f>#REF!</f>
        <v>#REF!</v>
      </c>
      <c r="M211" s="173"/>
      <c r="N211" s="173"/>
      <c r="O211" s="174"/>
      <c r="P211" s="38"/>
      <c r="Q211" s="186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4.25">
      <c r="A212" s="1"/>
      <c r="B212" s="44" t="s">
        <v>10</v>
      </c>
      <c r="C212" s="45"/>
      <c r="D212" s="46" t="s">
        <v>418</v>
      </c>
      <c r="E212" s="21" t="s">
        <v>42</v>
      </c>
      <c r="F212" s="47" t="s">
        <v>42</v>
      </c>
      <c r="G212" s="73" t="s">
        <v>419</v>
      </c>
      <c r="H212" s="34" t="e">
        <f>VLOOKUP(D212,#REF!,3,FALSE)</f>
        <v>#REF!</v>
      </c>
      <c r="I212" s="35" t="e">
        <f>VLOOKUP(D212,#REF!,4,FALSE())</f>
        <v>#REF!</v>
      </c>
      <c r="J212" s="36" t="e">
        <f>VLOOKUP(D212,#REF!,5,FALSE())</f>
        <v>#REF!</v>
      </c>
      <c r="K212" s="37" t="e">
        <f>#REF!</f>
        <v>#REF!</v>
      </c>
      <c r="L212" s="34" t="e">
        <f>#REF!</f>
        <v>#REF!</v>
      </c>
      <c r="M212" s="175"/>
      <c r="N212" s="175"/>
      <c r="O212" s="176"/>
      <c r="P212" s="38"/>
      <c r="Q212" s="186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20.25" customHeight="1">
      <c r="A213" s="48"/>
      <c r="B213" s="49" t="s">
        <v>106</v>
      </c>
      <c r="C213" s="50">
        <f>COUNTA(D193:D212)</f>
        <v>20</v>
      </c>
      <c r="D213" s="50">
        <f>C213</f>
        <v>20</v>
      </c>
      <c r="E213" s="50">
        <f t="shared" ref="E213:F213" si="3">COUNTIF(E193:E212,"sim")</f>
        <v>18</v>
      </c>
      <c r="F213" s="51">
        <f t="shared" si="3"/>
        <v>18</v>
      </c>
      <c r="G213" s="52"/>
      <c r="H213" s="53">
        <f>COUNTIF(H193:H212,TRUE)</f>
        <v>0</v>
      </c>
      <c r="I213" s="35" t="e">
        <f>VLOOKUP(D213,#REF!,4,FALSE())</f>
        <v>#REF!</v>
      </c>
      <c r="J213" s="43" t="e">
        <f>VLOOKUP(D213,#REF!,5,FALSE())</f>
        <v>#REF!</v>
      </c>
      <c r="K213" s="27" t="e">
        <f>#REF!</f>
        <v>#REF!</v>
      </c>
      <c r="L213" s="24" t="e">
        <f>#REF!</f>
        <v>#REF!</v>
      </c>
      <c r="M213" s="177" t="b">
        <v>0</v>
      </c>
      <c r="N213" s="179" t="b">
        <v>0</v>
      </c>
      <c r="O213" s="181" t="b">
        <v>0</v>
      </c>
      <c r="P213" s="54"/>
      <c r="Q213" s="186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 ht="20.25" customHeight="1">
      <c r="A214" s="48"/>
      <c r="B214" s="55" t="s">
        <v>107</v>
      </c>
      <c r="C214" s="56">
        <f>(D213/3)*2</f>
        <v>13.333333333333334</v>
      </c>
      <c r="D214" s="57">
        <f>ROUND(C214,0)</f>
        <v>13</v>
      </c>
      <c r="E214" s="183">
        <f>IF(E213&gt;=D214,1,2)</f>
        <v>1</v>
      </c>
      <c r="F214" s="184"/>
      <c r="G214" s="58"/>
      <c r="H214" s="61"/>
      <c r="I214" s="35" t="e">
        <f>VLOOKUP(D214,#REF!,4,FALSE())</f>
        <v>#REF!</v>
      </c>
      <c r="J214" s="43" t="e">
        <f>VLOOKUP(D214,#REF!,5,FALSE())</f>
        <v>#REF!</v>
      </c>
      <c r="K214" s="60" t="e">
        <f>#REF!</f>
        <v>#REF!</v>
      </c>
      <c r="L214" s="61" t="e">
        <f>#REF!</f>
        <v>#REF!</v>
      </c>
      <c r="M214" s="178"/>
      <c r="N214" s="180"/>
      <c r="O214" s="182"/>
      <c r="P214" s="62"/>
      <c r="Q214" s="186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 ht="15">
      <c r="A215" s="1"/>
      <c r="B215" s="18" t="s">
        <v>11</v>
      </c>
      <c r="C215" s="19"/>
      <c r="D215" s="20" t="s">
        <v>420</v>
      </c>
      <c r="E215" s="21" t="s">
        <v>42</v>
      </c>
      <c r="F215" s="21" t="s">
        <v>42</v>
      </c>
      <c r="G215" s="93" t="s">
        <v>421</v>
      </c>
      <c r="H215" s="34" t="e">
        <f>VLOOKUP(D215,#REF!,3,FALSE)</f>
        <v>#REF!</v>
      </c>
      <c r="I215" s="35" t="e">
        <f>VLOOKUP(D215,#REF!,4,FALSE())</f>
        <v>#REF!</v>
      </c>
      <c r="J215" s="36" t="e">
        <f>VLOOKUP(D215,#REF!,5,FALSE())</f>
        <v>#REF!</v>
      </c>
      <c r="K215" s="37" t="e">
        <f>#REF!</f>
        <v>#REF!</v>
      </c>
      <c r="L215" s="34" t="e">
        <f>#REF!</f>
        <v>#REF!</v>
      </c>
      <c r="M215" s="170"/>
      <c r="N215" s="171"/>
      <c r="O215" s="172"/>
      <c r="P215" s="28"/>
      <c r="Q215" s="18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4.25">
      <c r="A216" s="1"/>
      <c r="B216" s="29" t="s">
        <v>11</v>
      </c>
      <c r="C216" s="30"/>
      <c r="D216" s="31" t="s">
        <v>422</v>
      </c>
      <c r="E216" s="32" t="s">
        <v>57</v>
      </c>
      <c r="F216" s="32" t="s">
        <v>57</v>
      </c>
      <c r="G216" s="40"/>
      <c r="H216" s="34" t="e">
        <f>VLOOKUP(D216,#REF!,3,FALSE)</f>
        <v>#REF!</v>
      </c>
      <c r="I216" s="35" t="e">
        <f>VLOOKUP(D216,#REF!,4,FALSE())</f>
        <v>#REF!</v>
      </c>
      <c r="J216" s="36" t="e">
        <f>VLOOKUP(D216,#REF!,5,FALSE())</f>
        <v>#REF!</v>
      </c>
      <c r="K216" s="37" t="e">
        <f>#REF!</f>
        <v>#REF!</v>
      </c>
      <c r="L216" s="34" t="e">
        <f>#REF!</f>
        <v>#REF!</v>
      </c>
      <c r="M216" s="173"/>
      <c r="N216" s="173"/>
      <c r="O216" s="174"/>
      <c r="P216" s="38"/>
      <c r="Q216" s="186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">
      <c r="A217" s="1"/>
      <c r="B217" s="29" t="s">
        <v>11</v>
      </c>
      <c r="C217" s="30"/>
      <c r="D217" s="31" t="s">
        <v>423</v>
      </c>
      <c r="E217" s="41" t="s">
        <v>42</v>
      </c>
      <c r="F217" s="40" t="s">
        <v>42</v>
      </c>
      <c r="G217" s="94" t="s">
        <v>424</v>
      </c>
      <c r="H217" s="34" t="e">
        <f>VLOOKUP(D217,#REF!,3,FALSE)</f>
        <v>#REF!</v>
      </c>
      <c r="I217" s="35" t="e">
        <f>VLOOKUP(D217,#REF!,4,FALSE())</f>
        <v>#REF!</v>
      </c>
      <c r="J217" s="36" t="e">
        <f>VLOOKUP(D217,#REF!,5,FALSE())</f>
        <v>#REF!</v>
      </c>
      <c r="K217" s="37" t="e">
        <f>#REF!</f>
        <v>#REF!</v>
      </c>
      <c r="L217" s="34" t="e">
        <f>#REF!</f>
        <v>#REF!</v>
      </c>
      <c r="M217" s="173"/>
      <c r="N217" s="173"/>
      <c r="O217" s="174"/>
      <c r="P217" s="38"/>
      <c r="Q217" s="186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">
      <c r="A218" s="1"/>
      <c r="B218" s="29" t="s">
        <v>11</v>
      </c>
      <c r="C218" s="30"/>
      <c r="D218" s="31" t="s">
        <v>425</v>
      </c>
      <c r="E218" s="32" t="s">
        <v>42</v>
      </c>
      <c r="F218" s="40" t="s">
        <v>42</v>
      </c>
      <c r="G218" s="94" t="s">
        <v>426</v>
      </c>
      <c r="H218" s="34" t="e">
        <f>VLOOKUP(D218,#REF!,3,FALSE)</f>
        <v>#REF!</v>
      </c>
      <c r="I218" s="35" t="e">
        <f>VLOOKUP(D218,#REF!,4,FALSE())</f>
        <v>#REF!</v>
      </c>
      <c r="J218" s="36" t="e">
        <f>VLOOKUP(D218,#REF!,5,FALSE())</f>
        <v>#REF!</v>
      </c>
      <c r="K218" s="37" t="e">
        <f>#REF!</f>
        <v>#REF!</v>
      </c>
      <c r="L218" s="34" t="e">
        <f>#REF!</f>
        <v>#REF!</v>
      </c>
      <c r="M218" s="173"/>
      <c r="N218" s="173"/>
      <c r="O218" s="174"/>
      <c r="P218" s="38"/>
      <c r="Q218" s="186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">
      <c r="A219" s="1"/>
      <c r="B219" s="29" t="s">
        <v>11</v>
      </c>
      <c r="C219" s="30"/>
      <c r="D219" s="31" t="s">
        <v>427</v>
      </c>
      <c r="E219" s="32" t="s">
        <v>42</v>
      </c>
      <c r="F219" s="40" t="s">
        <v>42</v>
      </c>
      <c r="G219" s="94" t="s">
        <v>428</v>
      </c>
      <c r="H219" s="34" t="e">
        <f>VLOOKUP(D219,#REF!,3,FALSE)</f>
        <v>#REF!</v>
      </c>
      <c r="I219" s="35" t="e">
        <f>VLOOKUP(D219,#REF!,4,FALSE())</f>
        <v>#REF!</v>
      </c>
      <c r="J219" s="36" t="e">
        <f>VLOOKUP(D219,#REF!,5,FALSE())</f>
        <v>#REF!</v>
      </c>
      <c r="K219" s="37" t="e">
        <f>#REF!</f>
        <v>#REF!</v>
      </c>
      <c r="L219" s="34" t="e">
        <f>#REF!</f>
        <v>#REF!</v>
      </c>
      <c r="M219" s="173"/>
      <c r="N219" s="173"/>
      <c r="O219" s="174"/>
      <c r="P219" s="38"/>
      <c r="Q219" s="186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">
      <c r="A220" s="1"/>
      <c r="B220" s="29" t="s">
        <v>11</v>
      </c>
      <c r="C220" s="30"/>
      <c r="D220" s="31" t="s">
        <v>429</v>
      </c>
      <c r="E220" s="32" t="s">
        <v>42</v>
      </c>
      <c r="F220" s="40" t="s">
        <v>42</v>
      </c>
      <c r="G220" s="93" t="s">
        <v>430</v>
      </c>
      <c r="H220" s="34" t="e">
        <f>VLOOKUP(D220,#REF!,3,FALSE)</f>
        <v>#REF!</v>
      </c>
      <c r="I220" s="35" t="e">
        <f>VLOOKUP(D220,#REF!,4,FALSE())</f>
        <v>#REF!</v>
      </c>
      <c r="J220" s="36" t="e">
        <f>VLOOKUP(D220,#REF!,5,FALSE())</f>
        <v>#REF!</v>
      </c>
      <c r="K220" s="37" t="e">
        <f>#REF!</f>
        <v>#REF!</v>
      </c>
      <c r="L220" s="34" t="e">
        <f>#REF!</f>
        <v>#REF!</v>
      </c>
      <c r="M220" s="173"/>
      <c r="N220" s="173"/>
      <c r="O220" s="174"/>
      <c r="P220" s="38"/>
      <c r="Q220" s="186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">
      <c r="A221" s="1"/>
      <c r="B221" s="29" t="s">
        <v>11</v>
      </c>
      <c r="C221" s="30"/>
      <c r="D221" s="31" t="s">
        <v>431</v>
      </c>
      <c r="E221" s="32" t="s">
        <v>42</v>
      </c>
      <c r="F221" s="40" t="s">
        <v>42</v>
      </c>
      <c r="G221" s="95" t="s">
        <v>432</v>
      </c>
      <c r="H221" s="34" t="e">
        <f>VLOOKUP(D221,#REF!,3,FALSE)</f>
        <v>#REF!</v>
      </c>
      <c r="I221" s="35" t="e">
        <f>VLOOKUP(D221,#REF!,4,FALSE())</f>
        <v>#REF!</v>
      </c>
      <c r="J221" s="36" t="e">
        <f>VLOOKUP(D221,#REF!,5,FALSE())</f>
        <v>#REF!</v>
      </c>
      <c r="K221" s="37" t="e">
        <f>#REF!</f>
        <v>#REF!</v>
      </c>
      <c r="L221" s="34" t="e">
        <f>#REF!</f>
        <v>#REF!</v>
      </c>
      <c r="M221" s="173"/>
      <c r="N221" s="173"/>
      <c r="O221" s="174"/>
      <c r="P221" s="38"/>
      <c r="Q221" s="186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">
      <c r="A222" s="1"/>
      <c r="B222" s="29" t="s">
        <v>11</v>
      </c>
      <c r="C222" s="30"/>
      <c r="D222" s="31" t="s">
        <v>433</v>
      </c>
      <c r="E222" s="32" t="s">
        <v>42</v>
      </c>
      <c r="F222" s="40" t="s">
        <v>42</v>
      </c>
      <c r="G222" s="93" t="s">
        <v>434</v>
      </c>
      <c r="H222" s="34" t="e">
        <f>VLOOKUP(D222,#REF!,3,FALSE)</f>
        <v>#REF!</v>
      </c>
      <c r="I222" s="35" t="e">
        <f>VLOOKUP(D222,#REF!,4,FALSE())</f>
        <v>#REF!</v>
      </c>
      <c r="J222" s="36" t="e">
        <f>VLOOKUP(D222,#REF!,5,FALSE())</f>
        <v>#REF!</v>
      </c>
      <c r="K222" s="37" t="e">
        <f>#REF!</f>
        <v>#REF!</v>
      </c>
      <c r="L222" s="34" t="e">
        <f>#REF!</f>
        <v>#REF!</v>
      </c>
      <c r="M222" s="173"/>
      <c r="N222" s="173"/>
      <c r="O222" s="174"/>
      <c r="P222" s="38"/>
      <c r="Q222" s="186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">
      <c r="A223" s="1"/>
      <c r="B223" s="29" t="s">
        <v>11</v>
      </c>
      <c r="C223" s="30"/>
      <c r="D223" s="31" t="s">
        <v>435</v>
      </c>
      <c r="E223" s="32" t="s">
        <v>42</v>
      </c>
      <c r="F223" s="40" t="s">
        <v>42</v>
      </c>
      <c r="G223" s="93" t="s">
        <v>436</v>
      </c>
      <c r="H223" s="34" t="e">
        <f>VLOOKUP(D223,#REF!,3,FALSE)</f>
        <v>#REF!</v>
      </c>
      <c r="I223" s="35" t="e">
        <f>VLOOKUP(D223,#REF!,4,FALSE())</f>
        <v>#REF!</v>
      </c>
      <c r="J223" s="36" t="e">
        <f>VLOOKUP(D223,#REF!,5,FALSE())</f>
        <v>#REF!</v>
      </c>
      <c r="K223" s="37" t="e">
        <f>#REF!</f>
        <v>#REF!</v>
      </c>
      <c r="L223" s="34" t="e">
        <f>#REF!</f>
        <v>#REF!</v>
      </c>
      <c r="M223" s="173"/>
      <c r="N223" s="173"/>
      <c r="O223" s="174"/>
      <c r="P223" s="38"/>
      <c r="Q223" s="18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">
      <c r="A224" s="1"/>
      <c r="B224" s="29" t="s">
        <v>11</v>
      </c>
      <c r="C224" s="30"/>
      <c r="D224" s="31" t="s">
        <v>437</v>
      </c>
      <c r="E224" s="32" t="s">
        <v>42</v>
      </c>
      <c r="F224" s="40" t="s">
        <v>42</v>
      </c>
      <c r="G224" s="95" t="s">
        <v>438</v>
      </c>
      <c r="H224" s="34" t="e">
        <f>VLOOKUP(D224,#REF!,3,FALSE)</f>
        <v>#REF!</v>
      </c>
      <c r="I224" s="35" t="e">
        <f>VLOOKUP(D224,#REF!,4,FALSE())</f>
        <v>#REF!</v>
      </c>
      <c r="J224" s="36" t="e">
        <f>VLOOKUP(D224,#REF!,5,FALSE())</f>
        <v>#REF!</v>
      </c>
      <c r="K224" s="37" t="e">
        <f>#REF!</f>
        <v>#REF!</v>
      </c>
      <c r="L224" s="34" t="e">
        <f>#REF!</f>
        <v>#REF!</v>
      </c>
      <c r="M224" s="173"/>
      <c r="N224" s="173"/>
      <c r="O224" s="174"/>
      <c r="P224" s="38"/>
      <c r="Q224" s="186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">
      <c r="A225" s="1"/>
      <c r="B225" s="29" t="s">
        <v>11</v>
      </c>
      <c r="C225" s="30"/>
      <c r="D225" s="31" t="s">
        <v>439</v>
      </c>
      <c r="E225" s="32" t="s">
        <v>57</v>
      </c>
      <c r="F225" s="40" t="s">
        <v>57</v>
      </c>
      <c r="G225" s="94" t="s">
        <v>440</v>
      </c>
      <c r="H225" s="34" t="e">
        <f>VLOOKUP(D225,#REF!,3,FALSE)</f>
        <v>#REF!</v>
      </c>
      <c r="I225" s="35" t="e">
        <f>VLOOKUP(D225,#REF!,4,FALSE())</f>
        <v>#REF!</v>
      </c>
      <c r="J225" s="36" t="e">
        <f>VLOOKUP(D225,#REF!,5,FALSE())</f>
        <v>#REF!</v>
      </c>
      <c r="K225" s="37" t="e">
        <f>#REF!</f>
        <v>#REF!</v>
      </c>
      <c r="L225" s="34" t="e">
        <f>#REF!</f>
        <v>#REF!</v>
      </c>
      <c r="M225" s="173"/>
      <c r="N225" s="173"/>
      <c r="O225" s="174"/>
      <c r="P225" s="38"/>
      <c r="Q225" s="186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">
      <c r="A226" s="1"/>
      <c r="B226" s="29" t="s">
        <v>11</v>
      </c>
      <c r="C226" s="30"/>
      <c r="D226" s="31" t="s">
        <v>441</v>
      </c>
      <c r="E226" s="32" t="s">
        <v>42</v>
      </c>
      <c r="F226" s="40" t="s">
        <v>42</v>
      </c>
      <c r="G226" s="94" t="s">
        <v>442</v>
      </c>
      <c r="H226" s="34" t="e">
        <f>VLOOKUP(D226,#REF!,3,FALSE)</f>
        <v>#REF!</v>
      </c>
      <c r="I226" s="35" t="e">
        <f>VLOOKUP(D226,#REF!,4,FALSE())</f>
        <v>#REF!</v>
      </c>
      <c r="J226" s="36" t="e">
        <f>VLOOKUP(D226,#REF!,5,FALSE())</f>
        <v>#REF!</v>
      </c>
      <c r="K226" s="37" t="e">
        <f>#REF!</f>
        <v>#REF!</v>
      </c>
      <c r="L226" s="34" t="e">
        <f>#REF!</f>
        <v>#REF!</v>
      </c>
      <c r="M226" s="173"/>
      <c r="N226" s="173"/>
      <c r="O226" s="174"/>
      <c r="P226" s="38"/>
      <c r="Q226" s="186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4.25">
      <c r="A227" s="1"/>
      <c r="B227" s="29" t="s">
        <v>11</v>
      </c>
      <c r="C227" s="30"/>
      <c r="D227" s="31" t="s">
        <v>443</v>
      </c>
      <c r="E227" s="41" t="s">
        <v>42</v>
      </c>
      <c r="F227" s="41" t="s">
        <v>42</v>
      </c>
      <c r="G227" s="96"/>
      <c r="H227" s="34" t="e">
        <f>VLOOKUP(D227,#REF!,3,FALSE)</f>
        <v>#REF!</v>
      </c>
      <c r="I227" s="35" t="e">
        <f>VLOOKUP(D227,#REF!,4,FALSE())</f>
        <v>#REF!</v>
      </c>
      <c r="J227" s="36" t="e">
        <f>VLOOKUP(D227,#REF!,5,FALSE())</f>
        <v>#REF!</v>
      </c>
      <c r="K227" s="37" t="e">
        <f>#REF!</f>
        <v>#REF!</v>
      </c>
      <c r="L227" s="34" t="e">
        <f>#REF!</f>
        <v>#REF!</v>
      </c>
      <c r="M227" s="173"/>
      <c r="N227" s="173"/>
      <c r="O227" s="174"/>
      <c r="P227" s="38"/>
      <c r="Q227" s="186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">
      <c r="A228" s="1"/>
      <c r="B228" s="29" t="s">
        <v>11</v>
      </c>
      <c r="C228" s="30"/>
      <c r="D228" s="31" t="s">
        <v>444</v>
      </c>
      <c r="E228" s="32" t="s">
        <v>42</v>
      </c>
      <c r="F228" s="40" t="s">
        <v>42</v>
      </c>
      <c r="G228" s="95" t="s">
        <v>445</v>
      </c>
      <c r="H228" s="34" t="e">
        <f>VLOOKUP(D228,#REF!,3,FALSE)</f>
        <v>#REF!</v>
      </c>
      <c r="I228" s="35" t="e">
        <f>VLOOKUP(D228,#REF!,4,FALSE())</f>
        <v>#REF!</v>
      </c>
      <c r="J228" s="36" t="e">
        <f>VLOOKUP(D228,#REF!,5,FALSE())</f>
        <v>#REF!</v>
      </c>
      <c r="K228" s="37" t="e">
        <f>#REF!</f>
        <v>#REF!</v>
      </c>
      <c r="L228" s="34" t="e">
        <f>#REF!</f>
        <v>#REF!</v>
      </c>
      <c r="M228" s="173"/>
      <c r="N228" s="173"/>
      <c r="O228" s="174"/>
      <c r="P228" s="38"/>
      <c r="Q228" s="186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">
      <c r="A229" s="1"/>
      <c r="B229" s="29" t="s">
        <v>11</v>
      </c>
      <c r="C229" s="30"/>
      <c r="D229" s="31" t="s">
        <v>446</v>
      </c>
      <c r="E229" s="32" t="s">
        <v>42</v>
      </c>
      <c r="F229" s="40" t="s">
        <v>42</v>
      </c>
      <c r="G229" s="93" t="s">
        <v>447</v>
      </c>
      <c r="H229" s="34" t="e">
        <f>VLOOKUP(D229,#REF!,3,FALSE)</f>
        <v>#REF!</v>
      </c>
      <c r="I229" s="35" t="e">
        <f>VLOOKUP(D229,#REF!,4,FALSE())</f>
        <v>#REF!</v>
      </c>
      <c r="J229" s="36" t="e">
        <f>VLOOKUP(D229,#REF!,5,FALSE())</f>
        <v>#REF!</v>
      </c>
      <c r="K229" s="37" t="e">
        <f>#REF!</f>
        <v>#REF!</v>
      </c>
      <c r="L229" s="34" t="e">
        <f>#REF!</f>
        <v>#REF!</v>
      </c>
      <c r="M229" s="173"/>
      <c r="N229" s="173"/>
      <c r="O229" s="174"/>
      <c r="P229" s="38"/>
      <c r="Q229" s="186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">
      <c r="A230" s="1"/>
      <c r="B230" s="29" t="s">
        <v>11</v>
      </c>
      <c r="C230" s="30"/>
      <c r="D230" s="31" t="s">
        <v>448</v>
      </c>
      <c r="E230" s="32" t="s">
        <v>42</v>
      </c>
      <c r="F230" s="40" t="s">
        <v>42</v>
      </c>
      <c r="G230" s="94" t="s">
        <v>449</v>
      </c>
      <c r="H230" s="34" t="e">
        <f>VLOOKUP(D230,#REF!,3,FALSE)</f>
        <v>#REF!</v>
      </c>
      <c r="I230" s="35" t="e">
        <f>VLOOKUP(D230,#REF!,4,FALSE())</f>
        <v>#REF!</v>
      </c>
      <c r="J230" s="36" t="e">
        <f>VLOOKUP(D230,#REF!,5,FALSE())</f>
        <v>#REF!</v>
      </c>
      <c r="K230" s="37" t="e">
        <f>#REF!</f>
        <v>#REF!</v>
      </c>
      <c r="L230" s="34" t="e">
        <f>#REF!</f>
        <v>#REF!</v>
      </c>
      <c r="M230" s="173"/>
      <c r="N230" s="173"/>
      <c r="O230" s="174"/>
      <c r="P230" s="38"/>
      <c r="Q230" s="186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">
      <c r="A231" s="1"/>
      <c r="B231" s="29" t="s">
        <v>11</v>
      </c>
      <c r="C231" s="30"/>
      <c r="D231" s="31" t="s">
        <v>450</v>
      </c>
      <c r="E231" s="32" t="s">
        <v>42</v>
      </c>
      <c r="F231" s="40" t="s">
        <v>42</v>
      </c>
      <c r="G231" s="95" t="s">
        <v>451</v>
      </c>
      <c r="H231" s="34" t="e">
        <f>VLOOKUP(D231,#REF!,3,FALSE)</f>
        <v>#REF!</v>
      </c>
      <c r="I231" s="35" t="e">
        <f>VLOOKUP(D231,#REF!,4,FALSE())</f>
        <v>#REF!</v>
      </c>
      <c r="J231" s="36" t="e">
        <f>VLOOKUP(D231,#REF!,5,FALSE())</f>
        <v>#REF!</v>
      </c>
      <c r="K231" s="37" t="e">
        <f>#REF!</f>
        <v>#REF!</v>
      </c>
      <c r="L231" s="34" t="e">
        <f>#REF!</f>
        <v>#REF!</v>
      </c>
      <c r="M231" s="173"/>
      <c r="N231" s="173"/>
      <c r="O231" s="174"/>
      <c r="P231" s="38"/>
      <c r="Q231" s="186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">
      <c r="A232" s="1"/>
      <c r="B232" s="29" t="s">
        <v>11</v>
      </c>
      <c r="C232" s="30"/>
      <c r="D232" s="31" t="s">
        <v>452</v>
      </c>
      <c r="E232" s="32" t="s">
        <v>42</v>
      </c>
      <c r="F232" s="40" t="s">
        <v>42</v>
      </c>
      <c r="G232" s="95" t="s">
        <v>453</v>
      </c>
      <c r="H232" s="34" t="e">
        <f>VLOOKUP(D232,#REF!,3,FALSE)</f>
        <v>#REF!</v>
      </c>
      <c r="I232" s="35" t="e">
        <f>VLOOKUP(D232,#REF!,4,FALSE())</f>
        <v>#REF!</v>
      </c>
      <c r="J232" s="36" t="e">
        <f>VLOOKUP(D232,#REF!,5,FALSE())</f>
        <v>#REF!</v>
      </c>
      <c r="K232" s="37" t="e">
        <f>#REF!</f>
        <v>#REF!</v>
      </c>
      <c r="L232" s="34" t="e">
        <f>#REF!</f>
        <v>#REF!</v>
      </c>
      <c r="M232" s="173"/>
      <c r="N232" s="173"/>
      <c r="O232" s="174"/>
      <c r="P232" s="38"/>
      <c r="Q232" s="186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">
      <c r="A233" s="1"/>
      <c r="B233" s="29" t="s">
        <v>11</v>
      </c>
      <c r="C233" s="30"/>
      <c r="D233" s="31" t="s">
        <v>454</v>
      </c>
      <c r="E233" s="41" t="s">
        <v>42</v>
      </c>
      <c r="F233" s="40" t="s">
        <v>42</v>
      </c>
      <c r="G233" s="94" t="s">
        <v>455</v>
      </c>
      <c r="H233" s="34" t="e">
        <f>VLOOKUP(D233,#REF!,3,FALSE)</f>
        <v>#REF!</v>
      </c>
      <c r="I233" s="35" t="e">
        <f>VLOOKUP(D233,#REF!,4,FALSE())</f>
        <v>#REF!</v>
      </c>
      <c r="J233" s="36" t="e">
        <f>VLOOKUP(D233,#REF!,5,FALSE())</f>
        <v>#REF!</v>
      </c>
      <c r="K233" s="37" t="e">
        <f>#REF!</f>
        <v>#REF!</v>
      </c>
      <c r="L233" s="34" t="e">
        <f>#REF!</f>
        <v>#REF!</v>
      </c>
      <c r="M233" s="173"/>
      <c r="N233" s="173"/>
      <c r="O233" s="174"/>
      <c r="P233" s="38"/>
      <c r="Q233" s="186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">
      <c r="A234" s="1"/>
      <c r="B234" s="29" t="s">
        <v>11</v>
      </c>
      <c r="C234" s="30"/>
      <c r="D234" s="31" t="s">
        <v>456</v>
      </c>
      <c r="E234" s="32" t="s">
        <v>42</v>
      </c>
      <c r="F234" s="40" t="s">
        <v>42</v>
      </c>
      <c r="G234" s="94" t="s">
        <v>457</v>
      </c>
      <c r="H234" s="34" t="e">
        <f>VLOOKUP(D234,#REF!,3,FALSE)</f>
        <v>#REF!</v>
      </c>
      <c r="I234" s="35" t="e">
        <f>VLOOKUP(D234,#REF!,4,FALSE())</f>
        <v>#REF!</v>
      </c>
      <c r="J234" s="36" t="e">
        <f>VLOOKUP(D234,#REF!,5,FALSE())</f>
        <v>#REF!</v>
      </c>
      <c r="K234" s="37" t="e">
        <f>#REF!</f>
        <v>#REF!</v>
      </c>
      <c r="L234" s="34" t="e">
        <f>#REF!</f>
        <v>#REF!</v>
      </c>
      <c r="M234" s="173"/>
      <c r="N234" s="173"/>
      <c r="O234" s="174"/>
      <c r="P234" s="38"/>
      <c r="Q234" s="186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">
      <c r="A235" s="1"/>
      <c r="B235" s="29" t="s">
        <v>11</v>
      </c>
      <c r="C235" s="30"/>
      <c r="D235" s="31" t="s">
        <v>458</v>
      </c>
      <c r="E235" s="32" t="s">
        <v>42</v>
      </c>
      <c r="F235" s="40" t="s">
        <v>42</v>
      </c>
      <c r="G235" s="97"/>
      <c r="H235" s="34" t="e">
        <f>VLOOKUP(D235,#REF!,3,FALSE)</f>
        <v>#REF!</v>
      </c>
      <c r="I235" s="35" t="e">
        <f>VLOOKUP(D235,#REF!,4,FALSE())</f>
        <v>#REF!</v>
      </c>
      <c r="J235" s="36" t="e">
        <f>VLOOKUP(D235,#REF!,5,FALSE())</f>
        <v>#REF!</v>
      </c>
      <c r="K235" s="37" t="e">
        <f>#REF!</f>
        <v>#REF!</v>
      </c>
      <c r="L235" s="34" t="e">
        <f>#REF!</f>
        <v>#REF!</v>
      </c>
      <c r="M235" s="173"/>
      <c r="N235" s="173"/>
      <c r="O235" s="174"/>
      <c r="P235" s="38"/>
      <c r="Q235" s="186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">
      <c r="A236" s="1"/>
      <c r="B236" s="44" t="s">
        <v>11</v>
      </c>
      <c r="C236" s="45"/>
      <c r="D236" s="46" t="s">
        <v>459</v>
      </c>
      <c r="E236" s="32" t="s">
        <v>42</v>
      </c>
      <c r="F236" s="47" t="s">
        <v>42</v>
      </c>
      <c r="G236" s="94" t="s">
        <v>460</v>
      </c>
      <c r="H236" s="34" t="e">
        <f>VLOOKUP(D236,#REF!,3,FALSE)</f>
        <v>#REF!</v>
      </c>
      <c r="I236" s="35" t="e">
        <f>VLOOKUP(D236,#REF!,4,FALSE())</f>
        <v>#REF!</v>
      </c>
      <c r="J236" s="36" t="e">
        <f>VLOOKUP(D236,#REF!,5,FALSE())</f>
        <v>#REF!</v>
      </c>
      <c r="K236" s="37" t="e">
        <f>#REF!</f>
        <v>#REF!</v>
      </c>
      <c r="L236" s="34" t="e">
        <f>#REF!</f>
        <v>#REF!</v>
      </c>
      <c r="M236" s="175"/>
      <c r="N236" s="175"/>
      <c r="O236" s="176"/>
      <c r="P236" s="38"/>
      <c r="Q236" s="186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8.75" customHeight="1">
      <c r="A237" s="48"/>
      <c r="B237" s="49" t="s">
        <v>106</v>
      </c>
      <c r="C237" s="50">
        <f>COUNTA(D215:D236)</f>
        <v>22</v>
      </c>
      <c r="D237" s="50">
        <f>C237</f>
        <v>22</v>
      </c>
      <c r="E237" s="50">
        <f t="shared" ref="E237:F237" si="4">COUNTIF(E215:E236,"sim")</f>
        <v>20</v>
      </c>
      <c r="F237" s="51">
        <f t="shared" si="4"/>
        <v>20</v>
      </c>
      <c r="G237" s="52"/>
      <c r="H237" s="53">
        <f>COUNTIF(H215:H236,TRUE)</f>
        <v>0</v>
      </c>
      <c r="I237" s="35" t="e">
        <f>VLOOKUP(D237,#REF!,4,FALSE())</f>
        <v>#REF!</v>
      </c>
      <c r="J237" s="43" t="e">
        <f>VLOOKUP(D237,#REF!,5,FALSE())</f>
        <v>#REF!</v>
      </c>
      <c r="K237" s="27" t="e">
        <f>#REF!</f>
        <v>#REF!</v>
      </c>
      <c r="L237" s="24" t="e">
        <f>#REF!</f>
        <v>#REF!</v>
      </c>
      <c r="M237" s="177" t="b">
        <v>0</v>
      </c>
      <c r="N237" s="179" t="b">
        <v>0</v>
      </c>
      <c r="O237" s="181" t="b">
        <v>0</v>
      </c>
      <c r="P237" s="54"/>
      <c r="Q237" s="186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</row>
    <row r="238" spans="1:34" ht="18.75" customHeight="1">
      <c r="A238" s="48"/>
      <c r="B238" s="55" t="s">
        <v>107</v>
      </c>
      <c r="C238" s="56">
        <f>(D237/3)*2</f>
        <v>14.666666666666666</v>
      </c>
      <c r="D238" s="57">
        <f>ROUND(C238,0)</f>
        <v>15</v>
      </c>
      <c r="E238" s="183">
        <f>IF(E237&gt;=D238,1,2)</f>
        <v>1</v>
      </c>
      <c r="F238" s="184"/>
      <c r="G238" s="58"/>
      <c r="H238" s="61"/>
      <c r="I238" s="35" t="e">
        <f>VLOOKUP(D238,#REF!,4,FALSE())</f>
        <v>#REF!</v>
      </c>
      <c r="J238" s="43" t="e">
        <f>VLOOKUP(D238,#REF!,5,FALSE())</f>
        <v>#REF!</v>
      </c>
      <c r="K238" s="60" t="e">
        <f>#REF!</f>
        <v>#REF!</v>
      </c>
      <c r="L238" s="61" t="e">
        <f>#REF!</f>
        <v>#REF!</v>
      </c>
      <c r="M238" s="178"/>
      <c r="N238" s="180"/>
      <c r="O238" s="182"/>
      <c r="P238" s="62"/>
      <c r="Q238" s="187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</row>
    <row r="239" spans="1:34" ht="14.25">
      <c r="A239" s="1"/>
      <c r="B239" s="18" t="s">
        <v>12</v>
      </c>
      <c r="C239" s="19"/>
      <c r="D239" s="20" t="s">
        <v>461</v>
      </c>
      <c r="E239" s="21" t="s">
        <v>42</v>
      </c>
      <c r="F239" s="21" t="s">
        <v>42</v>
      </c>
      <c r="G239" s="73" t="s">
        <v>462</v>
      </c>
      <c r="H239" s="34" t="e">
        <f>VLOOKUP(D239,#REF!,3,FALSE)</f>
        <v>#REF!</v>
      </c>
      <c r="I239" s="35" t="e">
        <f>VLOOKUP(D239,#REF!,4,FALSE())</f>
        <v>#REF!</v>
      </c>
      <c r="J239" s="36" t="e">
        <f>VLOOKUP(D239,#REF!,5,FALSE())</f>
        <v>#REF!</v>
      </c>
      <c r="K239" s="37" t="e">
        <f>#REF!</f>
        <v>#REF!</v>
      </c>
      <c r="L239" s="34" t="e">
        <f>#REF!</f>
        <v>#REF!</v>
      </c>
      <c r="M239" s="170"/>
      <c r="N239" s="171"/>
      <c r="O239" s="172"/>
      <c r="P239" s="28"/>
      <c r="Q239" s="185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4.25">
      <c r="A240" s="1"/>
      <c r="B240" s="29" t="s">
        <v>12</v>
      </c>
      <c r="C240" s="30"/>
      <c r="D240" s="31" t="s">
        <v>463</v>
      </c>
      <c r="E240" s="21" t="s">
        <v>42</v>
      </c>
      <c r="F240" s="21" t="s">
        <v>42</v>
      </c>
      <c r="G240" s="73" t="s">
        <v>464</v>
      </c>
      <c r="H240" s="34" t="e">
        <f>VLOOKUP(D240,#REF!,3,FALSE)</f>
        <v>#REF!</v>
      </c>
      <c r="I240" s="35" t="e">
        <f>VLOOKUP(D240,#REF!,4,FALSE())</f>
        <v>#REF!</v>
      </c>
      <c r="J240" s="36" t="e">
        <f>VLOOKUP(D240,#REF!,5,FALSE())</f>
        <v>#REF!</v>
      </c>
      <c r="K240" s="37" t="e">
        <f>#REF!</f>
        <v>#REF!</v>
      </c>
      <c r="L240" s="34" t="e">
        <f>#REF!</f>
        <v>#REF!</v>
      </c>
      <c r="M240" s="173"/>
      <c r="N240" s="173"/>
      <c r="O240" s="174"/>
      <c r="P240" s="38"/>
      <c r="Q240" s="186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4.25">
      <c r="A241" s="1"/>
      <c r="B241" s="29" t="s">
        <v>12</v>
      </c>
      <c r="C241" s="30"/>
      <c r="D241" s="31" t="s">
        <v>465</v>
      </c>
      <c r="E241" s="21" t="s">
        <v>42</v>
      </c>
      <c r="F241" s="21" t="s">
        <v>42</v>
      </c>
      <c r="G241" s="73" t="s">
        <v>466</v>
      </c>
      <c r="H241" s="34" t="e">
        <f>VLOOKUP(D241,#REF!,3,FALSE)</f>
        <v>#REF!</v>
      </c>
      <c r="I241" s="35" t="e">
        <f>VLOOKUP(D241,#REF!,4,FALSE())</f>
        <v>#REF!</v>
      </c>
      <c r="J241" s="36" t="e">
        <f>VLOOKUP(D241,#REF!,5,FALSE())</f>
        <v>#REF!</v>
      </c>
      <c r="K241" s="37" t="e">
        <f>#REF!</f>
        <v>#REF!</v>
      </c>
      <c r="L241" s="34" t="e">
        <f>#REF!</f>
        <v>#REF!</v>
      </c>
      <c r="M241" s="173"/>
      <c r="N241" s="173"/>
      <c r="O241" s="174"/>
      <c r="P241" s="38"/>
      <c r="Q241" s="186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4.25">
      <c r="A242" s="1"/>
      <c r="B242" s="29" t="s">
        <v>12</v>
      </c>
      <c r="C242" s="30"/>
      <c r="D242" s="31" t="s">
        <v>467</v>
      </c>
      <c r="E242" s="21" t="s">
        <v>42</v>
      </c>
      <c r="F242" s="32" t="s">
        <v>57</v>
      </c>
      <c r="G242" s="73" t="s">
        <v>468</v>
      </c>
      <c r="H242" s="34" t="e">
        <f>VLOOKUP(D242,#REF!,3,FALSE)</f>
        <v>#REF!</v>
      </c>
      <c r="I242" s="35" t="e">
        <f>VLOOKUP(D242,#REF!,4,FALSE())</f>
        <v>#REF!</v>
      </c>
      <c r="J242" s="36" t="e">
        <f>VLOOKUP(D242,#REF!,5,FALSE())</f>
        <v>#REF!</v>
      </c>
      <c r="K242" s="37" t="e">
        <f>#REF!</f>
        <v>#REF!</v>
      </c>
      <c r="L242" s="34" t="e">
        <f>#REF!</f>
        <v>#REF!</v>
      </c>
      <c r="M242" s="173"/>
      <c r="N242" s="173"/>
      <c r="O242" s="174"/>
      <c r="P242" s="38"/>
      <c r="Q242" s="186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4.25">
      <c r="A243" s="1"/>
      <c r="B243" s="29" t="s">
        <v>12</v>
      </c>
      <c r="C243" s="30"/>
      <c r="D243" s="31" t="s">
        <v>469</v>
      </c>
      <c r="E243" s="41" t="s">
        <v>42</v>
      </c>
      <c r="F243" s="41" t="s">
        <v>42</v>
      </c>
      <c r="G243" s="73" t="s">
        <v>470</v>
      </c>
      <c r="H243" s="34" t="e">
        <f>VLOOKUP(D243,#REF!,3,FALSE)</f>
        <v>#REF!</v>
      </c>
      <c r="I243" s="35" t="e">
        <f>VLOOKUP(D243,#REF!,4,FALSE())</f>
        <v>#REF!</v>
      </c>
      <c r="J243" s="36" t="e">
        <f>VLOOKUP(D243,#REF!,5,FALSE())</f>
        <v>#REF!</v>
      </c>
      <c r="K243" s="37" t="e">
        <f>#REF!</f>
        <v>#REF!</v>
      </c>
      <c r="L243" s="34" t="e">
        <f>#REF!</f>
        <v>#REF!</v>
      </c>
      <c r="M243" s="173"/>
      <c r="N243" s="173"/>
      <c r="O243" s="174"/>
      <c r="P243" s="38"/>
      <c r="Q243" s="186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4.25">
      <c r="A244" s="1"/>
      <c r="B244" s="29" t="s">
        <v>12</v>
      </c>
      <c r="C244" s="30"/>
      <c r="D244" s="31" t="s">
        <v>471</v>
      </c>
      <c r="E244" s="41" t="s">
        <v>42</v>
      </c>
      <c r="F244" s="41" t="s">
        <v>42</v>
      </c>
      <c r="G244" s="73" t="s">
        <v>472</v>
      </c>
      <c r="H244" s="34" t="e">
        <f>VLOOKUP(D244,#REF!,3,FALSE)</f>
        <v>#REF!</v>
      </c>
      <c r="I244" s="35" t="e">
        <f>VLOOKUP(D244,#REF!,4,FALSE())</f>
        <v>#REF!</v>
      </c>
      <c r="J244" s="36" t="e">
        <f>VLOOKUP(D244,#REF!,5,FALSE())</f>
        <v>#REF!</v>
      </c>
      <c r="K244" s="37" t="e">
        <f>#REF!</f>
        <v>#REF!</v>
      </c>
      <c r="L244" s="34" t="e">
        <f>#REF!</f>
        <v>#REF!</v>
      </c>
      <c r="M244" s="173"/>
      <c r="N244" s="173"/>
      <c r="O244" s="174"/>
      <c r="P244" s="38"/>
      <c r="Q244" s="186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4.25">
      <c r="A245" s="1"/>
      <c r="B245" s="29" t="s">
        <v>12</v>
      </c>
      <c r="C245" s="30"/>
      <c r="D245" s="31" t="s">
        <v>473</v>
      </c>
      <c r="E245" s="41" t="s">
        <v>42</v>
      </c>
      <c r="F245" s="41" t="s">
        <v>42</v>
      </c>
      <c r="G245" s="73" t="s">
        <v>474</v>
      </c>
      <c r="H245" s="34" t="e">
        <f>VLOOKUP(D245,#REF!,3,FALSE)</f>
        <v>#REF!</v>
      </c>
      <c r="I245" s="35" t="e">
        <f>VLOOKUP(D245,#REF!,4,FALSE())</f>
        <v>#REF!</v>
      </c>
      <c r="J245" s="36" t="e">
        <f>VLOOKUP(D245,#REF!,5,FALSE())</f>
        <v>#REF!</v>
      </c>
      <c r="K245" s="37" t="e">
        <f>#REF!</f>
        <v>#REF!</v>
      </c>
      <c r="L245" s="34" t="e">
        <f>#REF!</f>
        <v>#REF!</v>
      </c>
      <c r="M245" s="173"/>
      <c r="N245" s="173"/>
      <c r="O245" s="174"/>
      <c r="P245" s="38"/>
      <c r="Q245" s="186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4.25">
      <c r="A246" s="1"/>
      <c r="B246" s="29" t="s">
        <v>12</v>
      </c>
      <c r="C246" s="30"/>
      <c r="D246" s="31" t="s">
        <v>475</v>
      </c>
      <c r="E246" s="41" t="s">
        <v>42</v>
      </c>
      <c r="F246" s="41" t="s">
        <v>42</v>
      </c>
      <c r="G246" s="73" t="s">
        <v>476</v>
      </c>
      <c r="H246" s="34" t="e">
        <f>VLOOKUP(D246,#REF!,3,FALSE)</f>
        <v>#REF!</v>
      </c>
      <c r="I246" s="35" t="e">
        <f>VLOOKUP(D246,#REF!,4,FALSE())</f>
        <v>#REF!</v>
      </c>
      <c r="J246" s="36" t="e">
        <f>VLOOKUP(D246,#REF!,5,FALSE())</f>
        <v>#REF!</v>
      </c>
      <c r="K246" s="37" t="e">
        <f>#REF!</f>
        <v>#REF!</v>
      </c>
      <c r="L246" s="34" t="e">
        <f>#REF!</f>
        <v>#REF!</v>
      </c>
      <c r="M246" s="173"/>
      <c r="N246" s="173"/>
      <c r="O246" s="174"/>
      <c r="P246" s="38"/>
      <c r="Q246" s="186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4.25">
      <c r="A247" s="1"/>
      <c r="B247" s="29" t="s">
        <v>12</v>
      </c>
      <c r="C247" s="30"/>
      <c r="D247" s="31" t="s">
        <v>477</v>
      </c>
      <c r="E247" s="41" t="s">
        <v>42</v>
      </c>
      <c r="F247" s="41" t="s">
        <v>42</v>
      </c>
      <c r="G247" s="73" t="s">
        <v>478</v>
      </c>
      <c r="H247" s="34" t="e">
        <f>VLOOKUP(D247,#REF!,3,FALSE)</f>
        <v>#REF!</v>
      </c>
      <c r="I247" s="35" t="e">
        <f>VLOOKUP(D247,#REF!,4,FALSE())</f>
        <v>#REF!</v>
      </c>
      <c r="J247" s="36" t="e">
        <f>VLOOKUP(D247,#REF!,5,FALSE())</f>
        <v>#REF!</v>
      </c>
      <c r="K247" s="37" t="e">
        <f>#REF!</f>
        <v>#REF!</v>
      </c>
      <c r="L247" s="34" t="e">
        <f>#REF!</f>
        <v>#REF!</v>
      </c>
      <c r="M247" s="173"/>
      <c r="N247" s="173"/>
      <c r="O247" s="174"/>
      <c r="P247" s="38"/>
      <c r="Q247" s="186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4.25">
      <c r="A248" s="1"/>
      <c r="B248" s="29" t="s">
        <v>12</v>
      </c>
      <c r="C248" s="30"/>
      <c r="D248" s="31" t="s">
        <v>479</v>
      </c>
      <c r="E248" s="41" t="s">
        <v>42</v>
      </c>
      <c r="F248" s="41" t="s">
        <v>42</v>
      </c>
      <c r="G248" s="73" t="s">
        <v>480</v>
      </c>
      <c r="H248" s="34" t="e">
        <f>VLOOKUP(D248,#REF!,3,FALSE)</f>
        <v>#REF!</v>
      </c>
      <c r="I248" s="35" t="e">
        <f>VLOOKUP(D248,#REF!,4,FALSE())</f>
        <v>#REF!</v>
      </c>
      <c r="J248" s="36" t="e">
        <f>VLOOKUP(D248,#REF!,5,FALSE())</f>
        <v>#REF!</v>
      </c>
      <c r="K248" s="37" t="e">
        <f>#REF!</f>
        <v>#REF!</v>
      </c>
      <c r="L248" s="34" t="e">
        <f>#REF!</f>
        <v>#REF!</v>
      </c>
      <c r="M248" s="173"/>
      <c r="N248" s="173"/>
      <c r="O248" s="174"/>
      <c r="P248" s="38"/>
      <c r="Q248" s="186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4.25">
      <c r="A249" s="1"/>
      <c r="B249" s="29" t="s">
        <v>12</v>
      </c>
      <c r="C249" s="30"/>
      <c r="D249" s="31" t="s">
        <v>481</v>
      </c>
      <c r="E249" s="41" t="s">
        <v>42</v>
      </c>
      <c r="F249" s="41" t="s">
        <v>42</v>
      </c>
      <c r="G249" s="73" t="s">
        <v>482</v>
      </c>
      <c r="H249" s="34" t="e">
        <f>VLOOKUP(D249,#REF!,3,FALSE)</f>
        <v>#REF!</v>
      </c>
      <c r="I249" s="35" t="e">
        <f>VLOOKUP(D249,#REF!,4,FALSE())</f>
        <v>#REF!</v>
      </c>
      <c r="J249" s="36" t="e">
        <f>VLOOKUP(D249,#REF!,5,FALSE())</f>
        <v>#REF!</v>
      </c>
      <c r="K249" s="37" t="e">
        <f>#REF!</f>
        <v>#REF!</v>
      </c>
      <c r="L249" s="34" t="e">
        <f>#REF!</f>
        <v>#REF!</v>
      </c>
      <c r="M249" s="173"/>
      <c r="N249" s="173"/>
      <c r="O249" s="174"/>
      <c r="P249" s="38"/>
      <c r="Q249" s="186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4.25">
      <c r="A250" s="1"/>
      <c r="B250" s="29" t="s">
        <v>12</v>
      </c>
      <c r="C250" s="30"/>
      <c r="D250" s="31" t="s">
        <v>483</v>
      </c>
      <c r="E250" s="41" t="s">
        <v>42</v>
      </c>
      <c r="F250" s="41" t="s">
        <v>42</v>
      </c>
      <c r="G250" s="73" t="s">
        <v>484</v>
      </c>
      <c r="H250" s="34" t="e">
        <f>VLOOKUP(D250,#REF!,3,FALSE)</f>
        <v>#REF!</v>
      </c>
      <c r="I250" s="35" t="e">
        <f>VLOOKUP(D250,#REF!,4,FALSE())</f>
        <v>#REF!</v>
      </c>
      <c r="J250" s="36" t="e">
        <f>VLOOKUP(D250,#REF!,5,FALSE())</f>
        <v>#REF!</v>
      </c>
      <c r="K250" s="37" t="e">
        <f>#REF!</f>
        <v>#REF!</v>
      </c>
      <c r="L250" s="34" t="e">
        <f>#REF!</f>
        <v>#REF!</v>
      </c>
      <c r="M250" s="173"/>
      <c r="N250" s="173"/>
      <c r="O250" s="174"/>
      <c r="P250" s="38"/>
      <c r="Q250" s="186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4.25">
      <c r="A251" s="1"/>
      <c r="B251" s="29" t="s">
        <v>12</v>
      </c>
      <c r="C251" s="30"/>
      <c r="D251" s="31" t="s">
        <v>485</v>
      </c>
      <c r="E251" s="41" t="s">
        <v>42</v>
      </c>
      <c r="F251" s="41" t="s">
        <v>42</v>
      </c>
      <c r="G251" s="73" t="s">
        <v>486</v>
      </c>
      <c r="H251" s="34" t="e">
        <f>VLOOKUP(D251,#REF!,3,FALSE)</f>
        <v>#REF!</v>
      </c>
      <c r="I251" s="35" t="e">
        <f>VLOOKUP(D251,#REF!,4,FALSE())</f>
        <v>#REF!</v>
      </c>
      <c r="J251" s="36" t="e">
        <f>VLOOKUP(D251,#REF!,5,FALSE())</f>
        <v>#REF!</v>
      </c>
      <c r="K251" s="37" t="e">
        <f>#REF!</f>
        <v>#REF!</v>
      </c>
      <c r="L251" s="34" t="e">
        <f>#REF!</f>
        <v>#REF!</v>
      </c>
      <c r="M251" s="173"/>
      <c r="N251" s="173"/>
      <c r="O251" s="174"/>
      <c r="P251" s="38"/>
      <c r="Q251" s="186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4.25">
      <c r="A252" s="1"/>
      <c r="B252" s="29" t="s">
        <v>12</v>
      </c>
      <c r="C252" s="30"/>
      <c r="D252" s="31" t="s">
        <v>487</v>
      </c>
      <c r="E252" s="41" t="s">
        <v>42</v>
      </c>
      <c r="F252" s="41" t="s">
        <v>42</v>
      </c>
      <c r="G252" s="73" t="s">
        <v>488</v>
      </c>
      <c r="H252" s="34" t="e">
        <f>VLOOKUP(D252,#REF!,3,FALSE)</f>
        <v>#REF!</v>
      </c>
      <c r="I252" s="35" t="e">
        <f>VLOOKUP(D252,#REF!,4,FALSE())</f>
        <v>#REF!</v>
      </c>
      <c r="J252" s="36" t="e">
        <f>VLOOKUP(D252,#REF!,5,FALSE())</f>
        <v>#REF!</v>
      </c>
      <c r="K252" s="37" t="e">
        <f>#REF!</f>
        <v>#REF!</v>
      </c>
      <c r="L252" s="34" t="e">
        <f>#REF!</f>
        <v>#REF!</v>
      </c>
      <c r="M252" s="173"/>
      <c r="N252" s="173"/>
      <c r="O252" s="174"/>
      <c r="P252" s="38"/>
      <c r="Q252" s="186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4.25">
      <c r="A253" s="1"/>
      <c r="B253" s="29" t="s">
        <v>12</v>
      </c>
      <c r="C253" s="30"/>
      <c r="D253" s="31" t="s">
        <v>489</v>
      </c>
      <c r="E253" s="41" t="s">
        <v>42</v>
      </c>
      <c r="F253" s="41" t="s">
        <v>42</v>
      </c>
      <c r="G253" s="73" t="s">
        <v>490</v>
      </c>
      <c r="H253" s="34" t="e">
        <f>VLOOKUP(D253,#REF!,3,FALSE)</f>
        <v>#REF!</v>
      </c>
      <c r="I253" s="35" t="e">
        <f>VLOOKUP(D253,#REF!,4,FALSE())</f>
        <v>#REF!</v>
      </c>
      <c r="J253" s="36" t="e">
        <f>VLOOKUP(D253,#REF!,5,FALSE())</f>
        <v>#REF!</v>
      </c>
      <c r="K253" s="37" t="e">
        <f>#REF!</f>
        <v>#REF!</v>
      </c>
      <c r="L253" s="34" t="e">
        <f>#REF!</f>
        <v>#REF!</v>
      </c>
      <c r="M253" s="173"/>
      <c r="N253" s="173"/>
      <c r="O253" s="174"/>
      <c r="P253" s="38"/>
      <c r="Q253" s="186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4.25">
      <c r="A254" s="1"/>
      <c r="B254" s="29" t="s">
        <v>12</v>
      </c>
      <c r="C254" s="30"/>
      <c r="D254" s="31" t="s">
        <v>491</v>
      </c>
      <c r="E254" s="41" t="s">
        <v>42</v>
      </c>
      <c r="F254" s="41" t="s">
        <v>42</v>
      </c>
      <c r="G254" s="73" t="s">
        <v>492</v>
      </c>
      <c r="H254" s="34" t="e">
        <f>VLOOKUP(D254,#REF!,3,FALSE)</f>
        <v>#REF!</v>
      </c>
      <c r="I254" s="35" t="e">
        <f>VLOOKUP(D254,#REF!,4,FALSE())</f>
        <v>#REF!</v>
      </c>
      <c r="J254" s="36" t="e">
        <f>VLOOKUP(D254,#REF!,5,FALSE())</f>
        <v>#REF!</v>
      </c>
      <c r="K254" s="37" t="e">
        <f>#REF!</f>
        <v>#REF!</v>
      </c>
      <c r="L254" s="34" t="e">
        <f>#REF!</f>
        <v>#REF!</v>
      </c>
      <c r="M254" s="173"/>
      <c r="N254" s="173"/>
      <c r="O254" s="174"/>
      <c r="P254" s="38"/>
      <c r="Q254" s="186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4.25">
      <c r="A255" s="1"/>
      <c r="B255" s="29" t="s">
        <v>12</v>
      </c>
      <c r="C255" s="30"/>
      <c r="D255" s="31" t="s">
        <v>493</v>
      </c>
      <c r="E255" s="41" t="s">
        <v>42</v>
      </c>
      <c r="F255" s="41" t="s">
        <v>42</v>
      </c>
      <c r="G255" s="73" t="s">
        <v>494</v>
      </c>
      <c r="H255" s="34" t="e">
        <f>VLOOKUP(D255,#REF!,3,FALSE)</f>
        <v>#REF!</v>
      </c>
      <c r="I255" s="35" t="e">
        <f>VLOOKUP(D255,#REF!,4,FALSE())</f>
        <v>#REF!</v>
      </c>
      <c r="J255" s="36" t="e">
        <f>VLOOKUP(D255,#REF!,5,FALSE())</f>
        <v>#REF!</v>
      </c>
      <c r="K255" s="37" t="e">
        <f>#REF!</f>
        <v>#REF!</v>
      </c>
      <c r="L255" s="34" t="e">
        <f>#REF!</f>
        <v>#REF!</v>
      </c>
      <c r="M255" s="173"/>
      <c r="N255" s="173"/>
      <c r="O255" s="174"/>
      <c r="P255" s="38"/>
      <c r="Q255" s="186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4.25">
      <c r="A256" s="1"/>
      <c r="B256" s="29" t="s">
        <v>12</v>
      </c>
      <c r="C256" s="30"/>
      <c r="D256" s="31" t="s">
        <v>495</v>
      </c>
      <c r="E256" s="41" t="s">
        <v>42</v>
      </c>
      <c r="F256" s="41" t="s">
        <v>42</v>
      </c>
      <c r="G256" s="73" t="s">
        <v>496</v>
      </c>
      <c r="H256" s="34" t="e">
        <f>VLOOKUP(D256,#REF!,3,FALSE)</f>
        <v>#REF!</v>
      </c>
      <c r="I256" s="35" t="e">
        <f>VLOOKUP(D256,#REF!,4,FALSE())</f>
        <v>#REF!</v>
      </c>
      <c r="J256" s="36" t="e">
        <f>VLOOKUP(D256,#REF!,5,FALSE())</f>
        <v>#REF!</v>
      </c>
      <c r="K256" s="37" t="e">
        <f>#REF!</f>
        <v>#REF!</v>
      </c>
      <c r="L256" s="34" t="e">
        <f>#REF!</f>
        <v>#REF!</v>
      </c>
      <c r="M256" s="173"/>
      <c r="N256" s="173"/>
      <c r="O256" s="174"/>
      <c r="P256" s="38"/>
      <c r="Q256" s="186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4.25">
      <c r="A257" s="1"/>
      <c r="B257" s="29" t="s">
        <v>12</v>
      </c>
      <c r="C257" s="30"/>
      <c r="D257" s="31" t="s">
        <v>497</v>
      </c>
      <c r="E257" s="41" t="s">
        <v>42</v>
      </c>
      <c r="F257" s="41" t="s">
        <v>42</v>
      </c>
      <c r="G257" s="73" t="s">
        <v>498</v>
      </c>
      <c r="H257" s="34" t="e">
        <f>VLOOKUP(D257,#REF!,3,FALSE)</f>
        <v>#REF!</v>
      </c>
      <c r="I257" s="35" t="e">
        <f>VLOOKUP(D257,#REF!,4,FALSE())</f>
        <v>#REF!</v>
      </c>
      <c r="J257" s="36" t="e">
        <f>VLOOKUP(D257,#REF!,5,FALSE())</f>
        <v>#REF!</v>
      </c>
      <c r="K257" s="37" t="e">
        <f>#REF!</f>
        <v>#REF!</v>
      </c>
      <c r="L257" s="34" t="e">
        <f>#REF!</f>
        <v>#REF!</v>
      </c>
      <c r="M257" s="173"/>
      <c r="N257" s="173"/>
      <c r="O257" s="174"/>
      <c r="P257" s="38"/>
      <c r="Q257" s="186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4.25">
      <c r="A258" s="1"/>
      <c r="B258" s="29" t="s">
        <v>12</v>
      </c>
      <c r="C258" s="30"/>
      <c r="D258" s="31" t="s">
        <v>499</v>
      </c>
      <c r="E258" s="41" t="s">
        <v>42</v>
      </c>
      <c r="F258" s="41" t="s">
        <v>42</v>
      </c>
      <c r="G258" s="73" t="s">
        <v>500</v>
      </c>
      <c r="H258" s="34" t="e">
        <f>VLOOKUP(D258,#REF!,3,FALSE)</f>
        <v>#REF!</v>
      </c>
      <c r="I258" s="35" t="e">
        <f>VLOOKUP(D258,#REF!,4,FALSE())</f>
        <v>#REF!</v>
      </c>
      <c r="J258" s="36" t="e">
        <f>VLOOKUP(D258,#REF!,5,FALSE())</f>
        <v>#REF!</v>
      </c>
      <c r="K258" s="37" t="e">
        <f>#REF!</f>
        <v>#REF!</v>
      </c>
      <c r="L258" s="34" t="e">
        <f>#REF!</f>
        <v>#REF!</v>
      </c>
      <c r="M258" s="173"/>
      <c r="N258" s="173"/>
      <c r="O258" s="174"/>
      <c r="P258" s="38"/>
      <c r="Q258" s="186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4.25">
      <c r="A259" s="1"/>
      <c r="B259" s="29" t="s">
        <v>12</v>
      </c>
      <c r="C259" s="30"/>
      <c r="D259" s="31" t="s">
        <v>501</v>
      </c>
      <c r="E259" s="41" t="s">
        <v>42</v>
      </c>
      <c r="F259" s="41" t="s">
        <v>42</v>
      </c>
      <c r="G259" s="73" t="s">
        <v>502</v>
      </c>
      <c r="H259" s="34" t="e">
        <f>VLOOKUP(D259,#REF!,3,FALSE)</f>
        <v>#REF!</v>
      </c>
      <c r="I259" s="35" t="e">
        <f>VLOOKUP(D259,#REF!,4,FALSE())</f>
        <v>#REF!</v>
      </c>
      <c r="J259" s="36" t="e">
        <f>VLOOKUP(D259,#REF!,5,FALSE())</f>
        <v>#REF!</v>
      </c>
      <c r="K259" s="37" t="e">
        <f>#REF!</f>
        <v>#REF!</v>
      </c>
      <c r="L259" s="34" t="e">
        <f>#REF!</f>
        <v>#REF!</v>
      </c>
      <c r="M259" s="173"/>
      <c r="N259" s="173"/>
      <c r="O259" s="174"/>
      <c r="P259" s="38"/>
      <c r="Q259" s="186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4.25">
      <c r="A260" s="1"/>
      <c r="B260" s="29" t="s">
        <v>12</v>
      </c>
      <c r="C260" s="30"/>
      <c r="D260" s="31" t="s">
        <v>503</v>
      </c>
      <c r="E260" s="41" t="s">
        <v>42</v>
      </c>
      <c r="F260" s="41" t="s">
        <v>42</v>
      </c>
      <c r="G260" s="72" t="s">
        <v>504</v>
      </c>
      <c r="H260" s="34" t="e">
        <f>VLOOKUP(D260,#REF!,3,FALSE)</f>
        <v>#REF!</v>
      </c>
      <c r="I260" s="35" t="e">
        <f>VLOOKUP(D260,#REF!,4,FALSE())</f>
        <v>#REF!</v>
      </c>
      <c r="J260" s="36" t="e">
        <f>VLOOKUP(D260,#REF!,5,FALSE())</f>
        <v>#REF!</v>
      </c>
      <c r="K260" s="37" t="e">
        <f>#REF!</f>
        <v>#REF!</v>
      </c>
      <c r="L260" s="34" t="e">
        <f>#REF!</f>
        <v>#REF!</v>
      </c>
      <c r="M260" s="173"/>
      <c r="N260" s="173"/>
      <c r="O260" s="174"/>
      <c r="P260" s="38"/>
      <c r="Q260" s="186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4.25">
      <c r="A261" s="1"/>
      <c r="B261" s="29" t="s">
        <v>12</v>
      </c>
      <c r="C261" s="30"/>
      <c r="D261" s="31" t="s">
        <v>505</v>
      </c>
      <c r="E261" s="41" t="s">
        <v>42</v>
      </c>
      <c r="F261" s="41" t="s">
        <v>42</v>
      </c>
      <c r="G261" s="73" t="s">
        <v>506</v>
      </c>
      <c r="H261" s="34" t="e">
        <f>VLOOKUP(D261,#REF!,3,FALSE)</f>
        <v>#REF!</v>
      </c>
      <c r="I261" s="35" t="e">
        <f>VLOOKUP(D261,#REF!,4,FALSE())</f>
        <v>#REF!</v>
      </c>
      <c r="J261" s="43" t="e">
        <f>VLOOKUP(D261,#REF!,5,FALSE())</f>
        <v>#REF!</v>
      </c>
      <c r="K261" s="37" t="e">
        <f>#REF!</f>
        <v>#REF!</v>
      </c>
      <c r="L261" s="34" t="e">
        <f>#REF!</f>
        <v>#REF!</v>
      </c>
      <c r="M261" s="173"/>
      <c r="N261" s="173"/>
      <c r="O261" s="174"/>
      <c r="P261" s="38"/>
      <c r="Q261" s="186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4.25">
      <c r="A262" s="1"/>
      <c r="B262" s="29" t="s">
        <v>12</v>
      </c>
      <c r="C262" s="30"/>
      <c r="D262" s="31" t="s">
        <v>507</v>
      </c>
      <c r="E262" s="41" t="s">
        <v>42</v>
      </c>
      <c r="F262" s="41" t="s">
        <v>42</v>
      </c>
      <c r="G262" s="73" t="s">
        <v>508</v>
      </c>
      <c r="H262" s="34" t="e">
        <f>VLOOKUP(D262,#REF!,3,FALSE)</f>
        <v>#REF!</v>
      </c>
      <c r="I262" s="35" t="e">
        <f>VLOOKUP(D262,#REF!,4,FALSE())</f>
        <v>#REF!</v>
      </c>
      <c r="J262" s="36" t="e">
        <f>VLOOKUP(D262,#REF!,5,FALSE())</f>
        <v>#REF!</v>
      </c>
      <c r="K262" s="37" t="e">
        <f>#REF!</f>
        <v>#REF!</v>
      </c>
      <c r="L262" s="34" t="e">
        <f>#REF!</f>
        <v>#REF!</v>
      </c>
      <c r="M262" s="173"/>
      <c r="N262" s="173"/>
      <c r="O262" s="174"/>
      <c r="P262" s="38"/>
      <c r="Q262" s="186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4.25">
      <c r="A263" s="1"/>
      <c r="B263" s="29" t="s">
        <v>12</v>
      </c>
      <c r="C263" s="30"/>
      <c r="D263" s="31" t="s">
        <v>509</v>
      </c>
      <c r="E263" s="41" t="s">
        <v>42</v>
      </c>
      <c r="F263" s="41" t="s">
        <v>42</v>
      </c>
      <c r="G263" s="73" t="s">
        <v>510</v>
      </c>
      <c r="H263" s="34" t="e">
        <f>VLOOKUP(D263,#REF!,3,FALSE)</f>
        <v>#REF!</v>
      </c>
      <c r="I263" s="35" t="e">
        <f>VLOOKUP(D263,#REF!,4,FALSE())</f>
        <v>#REF!</v>
      </c>
      <c r="J263" s="36" t="e">
        <f>VLOOKUP(D263,#REF!,5,FALSE())</f>
        <v>#REF!</v>
      </c>
      <c r="K263" s="37" t="e">
        <f>#REF!</f>
        <v>#REF!</v>
      </c>
      <c r="L263" s="34" t="e">
        <f>#REF!</f>
        <v>#REF!</v>
      </c>
      <c r="M263" s="173"/>
      <c r="N263" s="173"/>
      <c r="O263" s="174"/>
      <c r="P263" s="38"/>
      <c r="Q263" s="186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4.25">
      <c r="A264" s="1"/>
      <c r="B264" s="29" t="s">
        <v>12</v>
      </c>
      <c r="C264" s="30"/>
      <c r="D264" s="31" t="s">
        <v>511</v>
      </c>
      <c r="E264" s="41" t="s">
        <v>42</v>
      </c>
      <c r="F264" s="41" t="s">
        <v>42</v>
      </c>
      <c r="G264" s="73" t="s">
        <v>512</v>
      </c>
      <c r="H264" s="34" t="e">
        <f>VLOOKUP(D264,#REF!,3,FALSE)</f>
        <v>#REF!</v>
      </c>
      <c r="I264" s="35" t="e">
        <f>VLOOKUP(D264,#REF!,4,FALSE())</f>
        <v>#REF!</v>
      </c>
      <c r="J264" s="36" t="e">
        <f>VLOOKUP(D264,#REF!,5,FALSE())</f>
        <v>#REF!</v>
      </c>
      <c r="K264" s="37" t="e">
        <f>#REF!</f>
        <v>#REF!</v>
      </c>
      <c r="L264" s="34" t="e">
        <f>#REF!</f>
        <v>#REF!</v>
      </c>
      <c r="M264" s="173"/>
      <c r="N264" s="173"/>
      <c r="O264" s="174"/>
      <c r="P264" s="38"/>
      <c r="Q264" s="186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4.25">
      <c r="A265" s="1"/>
      <c r="B265" s="29" t="s">
        <v>12</v>
      </c>
      <c r="C265" s="30"/>
      <c r="D265" s="31" t="s">
        <v>513</v>
      </c>
      <c r="E265" s="41" t="s">
        <v>42</v>
      </c>
      <c r="F265" s="41" t="s">
        <v>42</v>
      </c>
      <c r="G265" s="73" t="s">
        <v>514</v>
      </c>
      <c r="H265" s="34" t="e">
        <f>VLOOKUP(D265,#REF!,3,FALSE)</f>
        <v>#REF!</v>
      </c>
      <c r="I265" s="35" t="e">
        <f>VLOOKUP(D265,#REF!,4,FALSE())</f>
        <v>#REF!</v>
      </c>
      <c r="J265" s="36" t="e">
        <f>VLOOKUP(D265,#REF!,5,FALSE())</f>
        <v>#REF!</v>
      </c>
      <c r="K265" s="37" t="e">
        <f>#REF!</f>
        <v>#REF!</v>
      </c>
      <c r="L265" s="34" t="e">
        <f>#REF!</f>
        <v>#REF!</v>
      </c>
      <c r="M265" s="173"/>
      <c r="N265" s="173"/>
      <c r="O265" s="174"/>
      <c r="P265" s="38"/>
      <c r="Q265" s="186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4.25">
      <c r="A266" s="1"/>
      <c r="B266" s="29" t="s">
        <v>12</v>
      </c>
      <c r="C266" s="30"/>
      <c r="D266" s="31" t="s">
        <v>515</v>
      </c>
      <c r="E266" s="41" t="s">
        <v>42</v>
      </c>
      <c r="F266" s="41" t="s">
        <v>42</v>
      </c>
      <c r="G266" s="73" t="s">
        <v>516</v>
      </c>
      <c r="H266" s="34" t="e">
        <f>VLOOKUP(D266,#REF!,3,FALSE)</f>
        <v>#REF!</v>
      </c>
      <c r="I266" s="35" t="e">
        <f>VLOOKUP(D266,#REF!,4,FALSE())</f>
        <v>#REF!</v>
      </c>
      <c r="J266" s="36" t="e">
        <f>VLOOKUP(D266,#REF!,5,FALSE())</f>
        <v>#REF!</v>
      </c>
      <c r="K266" s="37" t="e">
        <f>#REF!</f>
        <v>#REF!</v>
      </c>
      <c r="L266" s="34" t="e">
        <f>#REF!</f>
        <v>#REF!</v>
      </c>
      <c r="M266" s="173"/>
      <c r="N266" s="173"/>
      <c r="O266" s="174"/>
      <c r="P266" s="38"/>
      <c r="Q266" s="186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4.25">
      <c r="A267" s="1"/>
      <c r="B267" s="29" t="s">
        <v>12</v>
      </c>
      <c r="C267" s="30"/>
      <c r="D267" s="31" t="s">
        <v>517</v>
      </c>
      <c r="E267" s="41" t="s">
        <v>42</v>
      </c>
      <c r="F267" s="32" t="s">
        <v>57</v>
      </c>
      <c r="G267" s="73" t="s">
        <v>518</v>
      </c>
      <c r="H267" s="34" t="e">
        <f>VLOOKUP(D267,#REF!,3,FALSE)</f>
        <v>#REF!</v>
      </c>
      <c r="I267" s="35" t="e">
        <f>VLOOKUP(D267,#REF!,4,FALSE())</f>
        <v>#REF!</v>
      </c>
      <c r="J267" s="36" t="e">
        <f>VLOOKUP(D267,#REF!,5,FALSE())</f>
        <v>#REF!</v>
      </c>
      <c r="K267" s="37" t="e">
        <f>#REF!</f>
        <v>#REF!</v>
      </c>
      <c r="L267" s="34" t="e">
        <f>#REF!</f>
        <v>#REF!</v>
      </c>
      <c r="M267" s="173"/>
      <c r="N267" s="173"/>
      <c r="O267" s="174"/>
      <c r="P267" s="38"/>
      <c r="Q267" s="186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4.25">
      <c r="A268" s="1"/>
      <c r="B268" s="29" t="s">
        <v>12</v>
      </c>
      <c r="C268" s="30"/>
      <c r="D268" s="31" t="s">
        <v>519</v>
      </c>
      <c r="E268" s="41" t="s">
        <v>42</v>
      </c>
      <c r="F268" s="41" t="s">
        <v>42</v>
      </c>
      <c r="G268" s="73" t="s">
        <v>520</v>
      </c>
      <c r="H268" s="34" t="e">
        <f>VLOOKUP(D268,#REF!,3,FALSE)</f>
        <v>#REF!</v>
      </c>
      <c r="I268" s="35" t="e">
        <f>VLOOKUP(D268,#REF!,4,FALSE())</f>
        <v>#REF!</v>
      </c>
      <c r="J268" s="36" t="e">
        <f>VLOOKUP(D268,#REF!,5,FALSE())</f>
        <v>#REF!</v>
      </c>
      <c r="K268" s="37" t="e">
        <f>#REF!</f>
        <v>#REF!</v>
      </c>
      <c r="L268" s="34" t="e">
        <f>#REF!</f>
        <v>#REF!</v>
      </c>
      <c r="M268" s="173"/>
      <c r="N268" s="173"/>
      <c r="O268" s="174"/>
      <c r="P268" s="38"/>
      <c r="Q268" s="186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4.25">
      <c r="A269" s="1"/>
      <c r="B269" s="29" t="s">
        <v>12</v>
      </c>
      <c r="C269" s="30"/>
      <c r="D269" s="31" t="s">
        <v>521</v>
      </c>
      <c r="E269" s="41" t="s">
        <v>42</v>
      </c>
      <c r="F269" s="41" t="s">
        <v>42</v>
      </c>
      <c r="G269" s="72" t="s">
        <v>522</v>
      </c>
      <c r="H269" s="34" t="e">
        <f>VLOOKUP(D269,#REF!,3,FALSE)</f>
        <v>#REF!</v>
      </c>
      <c r="I269" s="35" t="e">
        <f>VLOOKUP(D269,#REF!,4,FALSE())</f>
        <v>#REF!</v>
      </c>
      <c r="J269" s="36" t="e">
        <f>VLOOKUP(D269,#REF!,5,FALSE())</f>
        <v>#REF!</v>
      </c>
      <c r="K269" s="37" t="e">
        <f>#REF!</f>
        <v>#REF!</v>
      </c>
      <c r="L269" s="34" t="e">
        <f>#REF!</f>
        <v>#REF!</v>
      </c>
      <c r="M269" s="173"/>
      <c r="N269" s="173"/>
      <c r="O269" s="174"/>
      <c r="P269" s="38"/>
      <c r="Q269" s="186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4.25">
      <c r="A270" s="1"/>
      <c r="B270" s="29" t="s">
        <v>12</v>
      </c>
      <c r="C270" s="30"/>
      <c r="D270" s="31" t="s">
        <v>523</v>
      </c>
      <c r="E270" s="41" t="s">
        <v>42</v>
      </c>
      <c r="F270" s="41" t="s">
        <v>42</v>
      </c>
      <c r="G270" s="73" t="s">
        <v>524</v>
      </c>
      <c r="H270" s="34" t="e">
        <f>VLOOKUP(D270,#REF!,3,FALSE)</f>
        <v>#REF!</v>
      </c>
      <c r="I270" s="35" t="e">
        <f>VLOOKUP(D270,#REF!,4,FALSE())</f>
        <v>#REF!</v>
      </c>
      <c r="J270" s="36" t="e">
        <f>VLOOKUP(D270,#REF!,5,FALSE())</f>
        <v>#REF!</v>
      </c>
      <c r="K270" s="37" t="e">
        <f>#REF!</f>
        <v>#REF!</v>
      </c>
      <c r="L270" s="34" t="e">
        <f>#REF!</f>
        <v>#REF!</v>
      </c>
      <c r="M270" s="173"/>
      <c r="N270" s="173"/>
      <c r="O270" s="174"/>
      <c r="P270" s="38"/>
      <c r="Q270" s="186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4.25">
      <c r="A271" s="1"/>
      <c r="B271" s="29" t="s">
        <v>12</v>
      </c>
      <c r="C271" s="30"/>
      <c r="D271" s="31" t="s">
        <v>525</v>
      </c>
      <c r="E271" s="41" t="s">
        <v>42</v>
      </c>
      <c r="F271" s="41" t="s">
        <v>42</v>
      </c>
      <c r="G271" s="73" t="s">
        <v>526</v>
      </c>
      <c r="H271" s="34" t="e">
        <f>VLOOKUP(D271,#REF!,3,FALSE)</f>
        <v>#REF!</v>
      </c>
      <c r="I271" s="35" t="e">
        <f>VLOOKUP(D271,#REF!,4,FALSE())</f>
        <v>#REF!</v>
      </c>
      <c r="J271" s="36" t="e">
        <f>VLOOKUP(D271,#REF!,5,FALSE())</f>
        <v>#REF!</v>
      </c>
      <c r="K271" s="37" t="e">
        <f>#REF!</f>
        <v>#REF!</v>
      </c>
      <c r="L271" s="34" t="e">
        <f>#REF!</f>
        <v>#REF!</v>
      </c>
      <c r="M271" s="173"/>
      <c r="N271" s="173"/>
      <c r="O271" s="174"/>
      <c r="P271" s="38"/>
      <c r="Q271" s="186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4.25">
      <c r="A272" s="1"/>
      <c r="B272" s="29" t="s">
        <v>12</v>
      </c>
      <c r="C272" s="30"/>
      <c r="D272" s="31" t="s">
        <v>527</v>
      </c>
      <c r="E272" s="41" t="s">
        <v>42</v>
      </c>
      <c r="F272" s="32" t="s">
        <v>57</v>
      </c>
      <c r="G272" s="73" t="s">
        <v>528</v>
      </c>
      <c r="H272" s="34" t="e">
        <f>VLOOKUP(D272,#REF!,3,FALSE)</f>
        <v>#REF!</v>
      </c>
      <c r="I272" s="35" t="e">
        <f>VLOOKUP(D272,#REF!,4,FALSE())</f>
        <v>#REF!</v>
      </c>
      <c r="J272" s="36" t="e">
        <f>VLOOKUP(D272,#REF!,5,FALSE())</f>
        <v>#REF!</v>
      </c>
      <c r="K272" s="37" t="e">
        <f>#REF!</f>
        <v>#REF!</v>
      </c>
      <c r="L272" s="34" t="e">
        <f>#REF!</f>
        <v>#REF!</v>
      </c>
      <c r="M272" s="173"/>
      <c r="N272" s="173"/>
      <c r="O272" s="174"/>
      <c r="P272" s="38"/>
      <c r="Q272" s="186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4.25">
      <c r="A273" s="1"/>
      <c r="B273" s="29" t="s">
        <v>12</v>
      </c>
      <c r="C273" s="30"/>
      <c r="D273" s="31" t="s">
        <v>529</v>
      </c>
      <c r="E273" s="32" t="s">
        <v>57</v>
      </c>
      <c r="F273" s="32" t="s">
        <v>57</v>
      </c>
      <c r="G273" s="73" t="s">
        <v>530</v>
      </c>
      <c r="H273" s="34" t="e">
        <f>VLOOKUP(D273,#REF!,3,FALSE)</f>
        <v>#REF!</v>
      </c>
      <c r="I273" s="35" t="e">
        <f>VLOOKUP(D273,#REF!,4,FALSE())</f>
        <v>#REF!</v>
      </c>
      <c r="J273" s="43" t="e">
        <f>VLOOKUP(D273,#REF!,5,FALSE())</f>
        <v>#REF!</v>
      </c>
      <c r="K273" s="37" t="e">
        <f>#REF!</f>
        <v>#REF!</v>
      </c>
      <c r="L273" s="34" t="e">
        <f>#REF!</f>
        <v>#REF!</v>
      </c>
      <c r="M273" s="173"/>
      <c r="N273" s="173"/>
      <c r="O273" s="174"/>
      <c r="P273" s="38"/>
      <c r="Q273" s="186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4.25">
      <c r="A274" s="1"/>
      <c r="B274" s="29" t="s">
        <v>12</v>
      </c>
      <c r="C274" s="30"/>
      <c r="D274" s="31" t="s">
        <v>531</v>
      </c>
      <c r="E274" s="41" t="s">
        <v>42</v>
      </c>
      <c r="F274" s="41" t="s">
        <v>42</v>
      </c>
      <c r="G274" s="73" t="s">
        <v>532</v>
      </c>
      <c r="H274" s="34" t="e">
        <f>VLOOKUP(D274,#REF!,3,FALSE)</f>
        <v>#REF!</v>
      </c>
      <c r="I274" s="35" t="e">
        <f>VLOOKUP(D274,#REF!,4,FALSE())</f>
        <v>#REF!</v>
      </c>
      <c r="J274" s="36" t="e">
        <f>VLOOKUP(D274,#REF!,5,FALSE())</f>
        <v>#REF!</v>
      </c>
      <c r="K274" s="37" t="e">
        <f>#REF!</f>
        <v>#REF!</v>
      </c>
      <c r="L274" s="34" t="e">
        <f>#REF!</f>
        <v>#REF!</v>
      </c>
      <c r="M274" s="173"/>
      <c r="N274" s="173"/>
      <c r="O274" s="174"/>
      <c r="P274" s="38"/>
      <c r="Q274" s="186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4.25">
      <c r="A275" s="1"/>
      <c r="B275" s="29" t="s">
        <v>12</v>
      </c>
      <c r="C275" s="30"/>
      <c r="D275" s="31" t="s">
        <v>533</v>
      </c>
      <c r="E275" s="41" t="s">
        <v>42</v>
      </c>
      <c r="F275" s="41" t="s">
        <v>42</v>
      </c>
      <c r="G275" s="73" t="s">
        <v>534</v>
      </c>
      <c r="H275" s="34" t="e">
        <f>VLOOKUP(D275,#REF!,3,FALSE)</f>
        <v>#REF!</v>
      </c>
      <c r="I275" s="35" t="e">
        <f>VLOOKUP(D275,#REF!,4,FALSE())</f>
        <v>#REF!</v>
      </c>
      <c r="J275" s="36" t="e">
        <f>VLOOKUP(D275,#REF!,5,FALSE())</f>
        <v>#REF!</v>
      </c>
      <c r="K275" s="37" t="e">
        <f>#REF!</f>
        <v>#REF!</v>
      </c>
      <c r="L275" s="34" t="e">
        <f>#REF!</f>
        <v>#REF!</v>
      </c>
      <c r="M275" s="173"/>
      <c r="N275" s="173"/>
      <c r="O275" s="174"/>
      <c r="P275" s="38"/>
      <c r="Q275" s="186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4.25">
      <c r="A276" s="1"/>
      <c r="B276" s="29" t="s">
        <v>12</v>
      </c>
      <c r="C276" s="30"/>
      <c r="D276" s="31" t="s">
        <v>535</v>
      </c>
      <c r="E276" s="41" t="s">
        <v>42</v>
      </c>
      <c r="F276" s="41" t="s">
        <v>42</v>
      </c>
      <c r="G276" s="73" t="s">
        <v>536</v>
      </c>
      <c r="H276" s="34" t="e">
        <f>VLOOKUP(D276,#REF!,3,FALSE)</f>
        <v>#REF!</v>
      </c>
      <c r="I276" s="35" t="e">
        <f>VLOOKUP(D276,#REF!,4,FALSE())</f>
        <v>#REF!</v>
      </c>
      <c r="J276" s="36" t="e">
        <f>VLOOKUP(D276,#REF!,5,FALSE())</f>
        <v>#REF!</v>
      </c>
      <c r="K276" s="37" t="e">
        <f>#REF!</f>
        <v>#REF!</v>
      </c>
      <c r="L276" s="34" t="e">
        <f>#REF!</f>
        <v>#REF!</v>
      </c>
      <c r="M276" s="173"/>
      <c r="N276" s="173"/>
      <c r="O276" s="174"/>
      <c r="P276" s="38"/>
      <c r="Q276" s="186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4.25">
      <c r="A277" s="1"/>
      <c r="B277" s="29" t="s">
        <v>12</v>
      </c>
      <c r="C277" s="30"/>
      <c r="D277" s="31" t="s">
        <v>537</v>
      </c>
      <c r="E277" s="41" t="s">
        <v>42</v>
      </c>
      <c r="F277" s="41" t="s">
        <v>42</v>
      </c>
      <c r="G277" s="73" t="s">
        <v>538</v>
      </c>
      <c r="H277" s="34" t="e">
        <f>VLOOKUP(D277,#REF!,3,FALSE)</f>
        <v>#REF!</v>
      </c>
      <c r="I277" s="35" t="e">
        <f>VLOOKUP(D277,#REF!,4,FALSE())</f>
        <v>#REF!</v>
      </c>
      <c r="J277" s="36" t="e">
        <f>VLOOKUP(D277,#REF!,5,FALSE())</f>
        <v>#REF!</v>
      </c>
      <c r="K277" s="37" t="e">
        <f>#REF!</f>
        <v>#REF!</v>
      </c>
      <c r="L277" s="34" t="e">
        <f>#REF!</f>
        <v>#REF!</v>
      </c>
      <c r="M277" s="173"/>
      <c r="N277" s="173"/>
      <c r="O277" s="174"/>
      <c r="P277" s="38"/>
      <c r="Q277" s="186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4.25">
      <c r="A278" s="1"/>
      <c r="B278" s="29" t="s">
        <v>12</v>
      </c>
      <c r="C278" s="30"/>
      <c r="D278" s="31" t="s">
        <v>539</v>
      </c>
      <c r="E278" s="41" t="s">
        <v>42</v>
      </c>
      <c r="F278" s="41" t="s">
        <v>42</v>
      </c>
      <c r="G278" s="73" t="s">
        <v>540</v>
      </c>
      <c r="H278" s="34" t="e">
        <f>VLOOKUP(D278,#REF!,3,FALSE)</f>
        <v>#REF!</v>
      </c>
      <c r="I278" s="35" t="e">
        <f>VLOOKUP(D278,#REF!,4,FALSE())</f>
        <v>#REF!</v>
      </c>
      <c r="J278" s="36" t="e">
        <f>VLOOKUP(D278,#REF!,5,FALSE())</f>
        <v>#REF!</v>
      </c>
      <c r="K278" s="37" t="e">
        <f>#REF!</f>
        <v>#REF!</v>
      </c>
      <c r="L278" s="34" t="e">
        <f>#REF!</f>
        <v>#REF!</v>
      </c>
      <c r="M278" s="173"/>
      <c r="N278" s="173"/>
      <c r="O278" s="174"/>
      <c r="P278" s="38"/>
      <c r="Q278" s="186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4.25">
      <c r="A279" s="1"/>
      <c r="B279" s="29" t="s">
        <v>12</v>
      </c>
      <c r="C279" s="30"/>
      <c r="D279" s="31" t="s">
        <v>541</v>
      </c>
      <c r="E279" s="41" t="s">
        <v>42</v>
      </c>
      <c r="F279" s="41" t="s">
        <v>42</v>
      </c>
      <c r="G279" s="73" t="s">
        <v>542</v>
      </c>
      <c r="H279" s="34" t="e">
        <f>VLOOKUP(D279,#REF!,3,FALSE)</f>
        <v>#REF!</v>
      </c>
      <c r="I279" s="35" t="e">
        <f>VLOOKUP(D279,#REF!,4,FALSE())</f>
        <v>#REF!</v>
      </c>
      <c r="J279" s="36" t="e">
        <f>VLOOKUP(D279,#REF!,5,FALSE())</f>
        <v>#REF!</v>
      </c>
      <c r="K279" s="37" t="e">
        <f>#REF!</f>
        <v>#REF!</v>
      </c>
      <c r="L279" s="34" t="e">
        <f>#REF!</f>
        <v>#REF!</v>
      </c>
      <c r="M279" s="173"/>
      <c r="N279" s="173"/>
      <c r="O279" s="174"/>
      <c r="P279" s="38"/>
      <c r="Q279" s="186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4.25">
      <c r="A280" s="1"/>
      <c r="B280" s="29" t="s">
        <v>12</v>
      </c>
      <c r="C280" s="30"/>
      <c r="D280" s="31" t="s">
        <v>543</v>
      </c>
      <c r="E280" s="41" t="s">
        <v>42</v>
      </c>
      <c r="F280" s="41" t="s">
        <v>42</v>
      </c>
      <c r="G280" s="73" t="s">
        <v>544</v>
      </c>
      <c r="H280" s="34" t="e">
        <f>VLOOKUP(D280,#REF!,3,FALSE)</f>
        <v>#REF!</v>
      </c>
      <c r="I280" s="35" t="e">
        <f>VLOOKUP(D280,#REF!,4,FALSE())</f>
        <v>#REF!</v>
      </c>
      <c r="J280" s="36" t="e">
        <f>VLOOKUP(D280,#REF!,5,FALSE())</f>
        <v>#REF!</v>
      </c>
      <c r="K280" s="37" t="e">
        <f>#REF!</f>
        <v>#REF!</v>
      </c>
      <c r="L280" s="34" t="e">
        <f>#REF!</f>
        <v>#REF!</v>
      </c>
      <c r="M280" s="173"/>
      <c r="N280" s="173"/>
      <c r="O280" s="174"/>
      <c r="P280" s="38"/>
      <c r="Q280" s="186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4.25">
      <c r="A281" s="1"/>
      <c r="B281" s="29" t="s">
        <v>12</v>
      </c>
      <c r="C281" s="30"/>
      <c r="D281" s="31" t="s">
        <v>545</v>
      </c>
      <c r="E281" s="41" t="s">
        <v>42</v>
      </c>
      <c r="F281" s="41" t="s">
        <v>42</v>
      </c>
      <c r="G281" s="73" t="s">
        <v>546</v>
      </c>
      <c r="H281" s="34" t="e">
        <f>VLOOKUP(D281,#REF!,3,FALSE)</f>
        <v>#REF!</v>
      </c>
      <c r="I281" s="35" t="e">
        <f>VLOOKUP(D281,#REF!,4,FALSE())</f>
        <v>#REF!</v>
      </c>
      <c r="J281" s="36" t="e">
        <f>VLOOKUP(D281,#REF!,5,FALSE())</f>
        <v>#REF!</v>
      </c>
      <c r="K281" s="37" t="e">
        <f>#REF!</f>
        <v>#REF!</v>
      </c>
      <c r="L281" s="34" t="e">
        <f>#REF!</f>
        <v>#REF!</v>
      </c>
      <c r="M281" s="173"/>
      <c r="N281" s="173"/>
      <c r="O281" s="174"/>
      <c r="P281" s="38"/>
      <c r="Q281" s="186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4.25">
      <c r="A282" s="1"/>
      <c r="B282" s="29" t="s">
        <v>12</v>
      </c>
      <c r="C282" s="30"/>
      <c r="D282" s="31" t="s">
        <v>547</v>
      </c>
      <c r="E282" s="41" t="s">
        <v>42</v>
      </c>
      <c r="F282" s="41" t="s">
        <v>42</v>
      </c>
      <c r="G282" s="73" t="s">
        <v>548</v>
      </c>
      <c r="H282" s="34" t="e">
        <f>VLOOKUP(D282,#REF!,3,FALSE)</f>
        <v>#REF!</v>
      </c>
      <c r="I282" s="35" t="e">
        <f>VLOOKUP(D282,#REF!,4,FALSE())</f>
        <v>#REF!</v>
      </c>
      <c r="J282" s="36" t="e">
        <f>VLOOKUP(D282,#REF!,5,FALSE())</f>
        <v>#REF!</v>
      </c>
      <c r="K282" s="37" t="e">
        <f>#REF!</f>
        <v>#REF!</v>
      </c>
      <c r="L282" s="34" t="e">
        <f>#REF!</f>
        <v>#REF!</v>
      </c>
      <c r="M282" s="173"/>
      <c r="N282" s="173"/>
      <c r="O282" s="174"/>
      <c r="P282" s="38"/>
      <c r="Q282" s="186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4.25">
      <c r="A283" s="1"/>
      <c r="B283" s="29" t="s">
        <v>12</v>
      </c>
      <c r="C283" s="30"/>
      <c r="D283" s="31" t="s">
        <v>549</v>
      </c>
      <c r="E283" s="41" t="s">
        <v>42</v>
      </c>
      <c r="F283" s="41" t="s">
        <v>42</v>
      </c>
      <c r="G283" s="73" t="s">
        <v>550</v>
      </c>
      <c r="H283" s="34" t="e">
        <f>VLOOKUP(D283,#REF!,3,FALSE)</f>
        <v>#REF!</v>
      </c>
      <c r="I283" s="35" t="e">
        <f>VLOOKUP(D283,#REF!,4,FALSE())</f>
        <v>#REF!</v>
      </c>
      <c r="J283" s="36" t="e">
        <f>VLOOKUP(D283,#REF!,5,FALSE())</f>
        <v>#REF!</v>
      </c>
      <c r="K283" s="37" t="e">
        <f>#REF!</f>
        <v>#REF!</v>
      </c>
      <c r="L283" s="34" t="e">
        <f>#REF!</f>
        <v>#REF!</v>
      </c>
      <c r="M283" s="173"/>
      <c r="N283" s="173"/>
      <c r="O283" s="174"/>
      <c r="P283" s="38"/>
      <c r="Q283" s="186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4.25">
      <c r="A284" s="1"/>
      <c r="B284" s="29" t="s">
        <v>12</v>
      </c>
      <c r="C284" s="30"/>
      <c r="D284" s="31" t="s">
        <v>551</v>
      </c>
      <c r="E284" s="41" t="s">
        <v>42</v>
      </c>
      <c r="F284" s="41" t="s">
        <v>42</v>
      </c>
      <c r="G284" s="73" t="s">
        <v>552</v>
      </c>
      <c r="H284" s="34" t="e">
        <f>VLOOKUP(D284,#REF!,3,FALSE)</f>
        <v>#REF!</v>
      </c>
      <c r="I284" s="35" t="e">
        <f>VLOOKUP(D284,#REF!,4,FALSE())</f>
        <v>#REF!</v>
      </c>
      <c r="J284" s="36" t="e">
        <f>VLOOKUP(D284,#REF!,5,FALSE())</f>
        <v>#REF!</v>
      </c>
      <c r="K284" s="37" t="e">
        <f>#REF!</f>
        <v>#REF!</v>
      </c>
      <c r="L284" s="34" t="e">
        <f>#REF!</f>
        <v>#REF!</v>
      </c>
      <c r="M284" s="173"/>
      <c r="N284" s="173"/>
      <c r="O284" s="174"/>
      <c r="P284" s="38"/>
      <c r="Q284" s="186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4.25">
      <c r="A285" s="1"/>
      <c r="B285" s="29" t="s">
        <v>12</v>
      </c>
      <c r="C285" s="30"/>
      <c r="D285" s="31" t="s">
        <v>553</v>
      </c>
      <c r="E285" s="41" t="s">
        <v>42</v>
      </c>
      <c r="F285" s="41" t="s">
        <v>42</v>
      </c>
      <c r="G285" s="73" t="s">
        <v>554</v>
      </c>
      <c r="H285" s="34" t="e">
        <f>VLOOKUP(D285,#REF!,3,FALSE)</f>
        <v>#REF!</v>
      </c>
      <c r="I285" s="35" t="e">
        <f>VLOOKUP(D285,#REF!,4,FALSE())</f>
        <v>#REF!</v>
      </c>
      <c r="J285" s="36" t="e">
        <f>VLOOKUP(D285,#REF!,5,FALSE())</f>
        <v>#REF!</v>
      </c>
      <c r="K285" s="37" t="e">
        <f>#REF!</f>
        <v>#REF!</v>
      </c>
      <c r="L285" s="34" t="e">
        <f>#REF!</f>
        <v>#REF!</v>
      </c>
      <c r="M285" s="173"/>
      <c r="N285" s="173"/>
      <c r="O285" s="174"/>
      <c r="P285" s="38"/>
      <c r="Q285" s="186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4.25">
      <c r="A286" s="1"/>
      <c r="B286" s="29" t="s">
        <v>12</v>
      </c>
      <c r="C286" s="30"/>
      <c r="D286" s="31" t="s">
        <v>555</v>
      </c>
      <c r="E286" s="41" t="s">
        <v>42</v>
      </c>
      <c r="F286" s="41" t="s">
        <v>42</v>
      </c>
      <c r="G286" s="73" t="s">
        <v>556</v>
      </c>
      <c r="H286" s="34" t="e">
        <f>VLOOKUP(D286,#REF!,3,FALSE)</f>
        <v>#REF!</v>
      </c>
      <c r="I286" s="35" t="e">
        <f>VLOOKUP(D286,#REF!,4,FALSE())</f>
        <v>#REF!</v>
      </c>
      <c r="J286" s="36" t="e">
        <f>VLOOKUP(D286,#REF!,5,FALSE())</f>
        <v>#REF!</v>
      </c>
      <c r="K286" s="37" t="e">
        <f>#REF!</f>
        <v>#REF!</v>
      </c>
      <c r="L286" s="34" t="e">
        <f>#REF!</f>
        <v>#REF!</v>
      </c>
      <c r="M286" s="173"/>
      <c r="N286" s="173"/>
      <c r="O286" s="174"/>
      <c r="P286" s="38"/>
      <c r="Q286" s="186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4.25">
      <c r="A287" s="1"/>
      <c r="B287" s="29" t="s">
        <v>12</v>
      </c>
      <c r="C287" s="30"/>
      <c r="D287" s="31" t="s">
        <v>557</v>
      </c>
      <c r="E287" s="41" t="s">
        <v>42</v>
      </c>
      <c r="F287" s="41" t="s">
        <v>42</v>
      </c>
      <c r="G287" s="73" t="s">
        <v>558</v>
      </c>
      <c r="H287" s="34" t="e">
        <f>VLOOKUP(D287,#REF!,3,FALSE)</f>
        <v>#REF!</v>
      </c>
      <c r="I287" s="35" t="e">
        <f>VLOOKUP(D287,#REF!,4,FALSE())</f>
        <v>#REF!</v>
      </c>
      <c r="J287" s="36" t="e">
        <f>VLOOKUP(D287,#REF!,5,FALSE())</f>
        <v>#REF!</v>
      </c>
      <c r="K287" s="37" t="e">
        <f>#REF!</f>
        <v>#REF!</v>
      </c>
      <c r="L287" s="34" t="e">
        <f>#REF!</f>
        <v>#REF!</v>
      </c>
      <c r="M287" s="173"/>
      <c r="N287" s="173"/>
      <c r="O287" s="174"/>
      <c r="P287" s="38"/>
      <c r="Q287" s="186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4.25">
      <c r="A288" s="1"/>
      <c r="B288" s="29" t="s">
        <v>12</v>
      </c>
      <c r="C288" s="30"/>
      <c r="D288" s="31" t="s">
        <v>559</v>
      </c>
      <c r="E288" s="41" t="s">
        <v>42</v>
      </c>
      <c r="F288" s="41" t="s">
        <v>42</v>
      </c>
      <c r="G288" s="73" t="s">
        <v>560</v>
      </c>
      <c r="H288" s="34" t="e">
        <f>VLOOKUP(D288,#REF!,3,FALSE)</f>
        <v>#REF!</v>
      </c>
      <c r="I288" s="35" t="e">
        <f>VLOOKUP(D288,#REF!,4,FALSE())</f>
        <v>#REF!</v>
      </c>
      <c r="J288" s="36" t="e">
        <f>VLOOKUP(D288,#REF!,5,FALSE())</f>
        <v>#REF!</v>
      </c>
      <c r="K288" s="37" t="e">
        <f>#REF!</f>
        <v>#REF!</v>
      </c>
      <c r="L288" s="34" t="e">
        <f>#REF!</f>
        <v>#REF!</v>
      </c>
      <c r="M288" s="173"/>
      <c r="N288" s="173"/>
      <c r="O288" s="174"/>
      <c r="P288" s="38"/>
      <c r="Q288" s="186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4.25">
      <c r="A289" s="1"/>
      <c r="B289" s="29" t="s">
        <v>12</v>
      </c>
      <c r="C289" s="30"/>
      <c r="D289" s="31" t="s">
        <v>561</v>
      </c>
      <c r="E289" s="41" t="s">
        <v>42</v>
      </c>
      <c r="F289" s="41" t="s">
        <v>42</v>
      </c>
      <c r="G289" s="73" t="s">
        <v>562</v>
      </c>
      <c r="H289" s="34" t="e">
        <f>VLOOKUP(D289,#REF!,3,FALSE)</f>
        <v>#REF!</v>
      </c>
      <c r="I289" s="35" t="e">
        <f>VLOOKUP(D289,#REF!,4,FALSE())</f>
        <v>#REF!</v>
      </c>
      <c r="J289" s="36" t="e">
        <f>VLOOKUP(D289,#REF!,5,FALSE())</f>
        <v>#REF!</v>
      </c>
      <c r="K289" s="37" t="e">
        <f>#REF!</f>
        <v>#REF!</v>
      </c>
      <c r="L289" s="34" t="e">
        <f>#REF!</f>
        <v>#REF!</v>
      </c>
      <c r="M289" s="173"/>
      <c r="N289" s="173"/>
      <c r="O289" s="174"/>
      <c r="P289" s="38"/>
      <c r="Q289" s="186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4.25">
      <c r="A290" s="1"/>
      <c r="B290" s="44" t="s">
        <v>12</v>
      </c>
      <c r="C290" s="45"/>
      <c r="D290" s="46" t="s">
        <v>563</v>
      </c>
      <c r="E290" s="41" t="s">
        <v>42</v>
      </c>
      <c r="F290" s="41" t="s">
        <v>42</v>
      </c>
      <c r="G290" s="73" t="s">
        <v>564</v>
      </c>
      <c r="H290" s="34" t="e">
        <f>VLOOKUP(D290,#REF!,3,FALSE)</f>
        <v>#REF!</v>
      </c>
      <c r="I290" s="35" t="e">
        <f>VLOOKUP(D290,#REF!,4,FALSE())</f>
        <v>#REF!</v>
      </c>
      <c r="J290" s="36" t="e">
        <f>VLOOKUP(D290,#REF!,5,FALSE())</f>
        <v>#REF!</v>
      </c>
      <c r="K290" s="37" t="e">
        <f>#REF!</f>
        <v>#REF!</v>
      </c>
      <c r="L290" s="34" t="e">
        <f>#REF!</f>
        <v>#REF!</v>
      </c>
      <c r="M290" s="175"/>
      <c r="N290" s="175"/>
      <c r="O290" s="176"/>
      <c r="P290" s="38"/>
      <c r="Q290" s="186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20.25" customHeight="1">
      <c r="A291" s="48"/>
      <c r="B291" s="49" t="s">
        <v>106</v>
      </c>
      <c r="C291" s="50">
        <f>COUNTA(D239:D290)</f>
        <v>52</v>
      </c>
      <c r="D291" s="50">
        <f>C291</f>
        <v>52</v>
      </c>
      <c r="E291" s="50">
        <f t="shared" ref="E291:F291" si="5">COUNTIF(E239:E290,"sim")</f>
        <v>51</v>
      </c>
      <c r="F291" s="51">
        <f t="shared" si="5"/>
        <v>48</v>
      </c>
      <c r="G291" s="52"/>
      <c r="H291" s="53">
        <f>COUNTIF(H239:H290,TRUE)</f>
        <v>0</v>
      </c>
      <c r="I291" s="35" t="e">
        <f>VLOOKUP(D291,#REF!,4,FALSE())</f>
        <v>#REF!</v>
      </c>
      <c r="J291" s="43" t="e">
        <f>VLOOKUP(D291,#REF!,5,FALSE())</f>
        <v>#REF!</v>
      </c>
      <c r="K291" s="27" t="e">
        <f>#REF!</f>
        <v>#REF!</v>
      </c>
      <c r="L291" s="24" t="e">
        <f>#REF!</f>
        <v>#REF!</v>
      </c>
      <c r="M291" s="177" t="b">
        <v>1</v>
      </c>
      <c r="N291" s="179" t="b">
        <v>1</v>
      </c>
      <c r="O291" s="181" t="b">
        <v>0</v>
      </c>
      <c r="P291" s="54"/>
      <c r="Q291" s="186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</row>
    <row r="292" spans="1:34" ht="20.25" customHeight="1">
      <c r="A292" s="48"/>
      <c r="B292" s="55" t="s">
        <v>107</v>
      </c>
      <c r="C292" s="56">
        <f>(D291/3)*2</f>
        <v>34.666666666666664</v>
      </c>
      <c r="D292" s="57">
        <f>ROUND(C292,0)</f>
        <v>35</v>
      </c>
      <c r="E292" s="183">
        <f>IF(E291&gt;=D292,1,2)</f>
        <v>1</v>
      </c>
      <c r="F292" s="184"/>
      <c r="G292" s="58"/>
      <c r="H292" s="61"/>
      <c r="I292" s="35" t="e">
        <f>VLOOKUP(D292,#REF!,4,FALSE())</f>
        <v>#REF!</v>
      </c>
      <c r="J292" s="43" t="e">
        <f>VLOOKUP(D292,#REF!,5,FALSE())</f>
        <v>#REF!</v>
      </c>
      <c r="K292" s="60" t="e">
        <f>#REF!</f>
        <v>#REF!</v>
      </c>
      <c r="L292" s="61" t="e">
        <f>#REF!</f>
        <v>#REF!</v>
      </c>
      <c r="M292" s="178"/>
      <c r="N292" s="180"/>
      <c r="O292" s="182"/>
      <c r="P292" s="62"/>
      <c r="Q292" s="187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</row>
    <row r="293" spans="1:34" ht="14.25">
      <c r="A293" s="1"/>
      <c r="B293" s="18" t="s">
        <v>13</v>
      </c>
      <c r="C293" s="19"/>
      <c r="D293" s="20" t="s">
        <v>565</v>
      </c>
      <c r="E293" s="21" t="s">
        <v>57</v>
      </c>
      <c r="F293" s="22" t="s">
        <v>57</v>
      </c>
      <c r="G293" s="98" t="s">
        <v>566</v>
      </c>
      <c r="H293" s="34" t="e">
        <f>VLOOKUP(D293,#REF!,3,FALSE)</f>
        <v>#REF!</v>
      </c>
      <c r="I293" s="35" t="e">
        <f>VLOOKUP(D293,#REF!,4,FALSE())</f>
        <v>#REF!</v>
      </c>
      <c r="J293" s="36" t="e">
        <f>VLOOKUP(D293,#REF!,5,FALSE())</f>
        <v>#REF!</v>
      </c>
      <c r="K293" s="37" t="e">
        <f>#REF!</f>
        <v>#REF!</v>
      </c>
      <c r="L293" s="34" t="e">
        <f>#REF!</f>
        <v>#REF!</v>
      </c>
      <c r="M293" s="170"/>
      <c r="N293" s="171"/>
      <c r="O293" s="172"/>
      <c r="P293" s="28"/>
      <c r="Q293" s="185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4.25">
      <c r="A294" s="1"/>
      <c r="B294" s="29" t="s">
        <v>13</v>
      </c>
      <c r="C294" s="30"/>
      <c r="D294" s="31" t="s">
        <v>567</v>
      </c>
      <c r="E294" s="41" t="s">
        <v>42</v>
      </c>
      <c r="F294" s="41" t="s">
        <v>42</v>
      </c>
      <c r="G294" s="98" t="s">
        <v>568</v>
      </c>
      <c r="H294" s="34" t="e">
        <f>VLOOKUP(D294,#REF!,3,FALSE)</f>
        <v>#REF!</v>
      </c>
      <c r="I294" s="35" t="e">
        <f>VLOOKUP(D294,#REF!,4,FALSE())</f>
        <v>#REF!</v>
      </c>
      <c r="J294" s="36" t="e">
        <f>VLOOKUP(D294,#REF!,5,FALSE())</f>
        <v>#REF!</v>
      </c>
      <c r="K294" s="37" t="e">
        <f>#REF!</f>
        <v>#REF!</v>
      </c>
      <c r="L294" s="34" t="e">
        <f>#REF!</f>
        <v>#REF!</v>
      </c>
      <c r="M294" s="173"/>
      <c r="N294" s="173"/>
      <c r="O294" s="174"/>
      <c r="P294" s="38"/>
      <c r="Q294" s="186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4.25">
      <c r="A295" s="1"/>
      <c r="B295" s="29" t="s">
        <v>13</v>
      </c>
      <c r="C295" s="30"/>
      <c r="D295" s="31" t="s">
        <v>569</v>
      </c>
      <c r="E295" s="41" t="s">
        <v>42</v>
      </c>
      <c r="F295" s="40" t="s">
        <v>42</v>
      </c>
      <c r="G295" s="98" t="s">
        <v>570</v>
      </c>
      <c r="H295" s="34" t="e">
        <f>VLOOKUP(D295,#REF!,3,FALSE)</f>
        <v>#REF!</v>
      </c>
      <c r="I295" s="35" t="e">
        <f>VLOOKUP(D295,#REF!,4,FALSE())</f>
        <v>#REF!</v>
      </c>
      <c r="J295" s="36" t="e">
        <f>VLOOKUP(D295,#REF!,5,FALSE())</f>
        <v>#REF!</v>
      </c>
      <c r="K295" s="37" t="e">
        <f>#REF!</f>
        <v>#REF!</v>
      </c>
      <c r="L295" s="34" t="e">
        <f>#REF!</f>
        <v>#REF!</v>
      </c>
      <c r="M295" s="173"/>
      <c r="N295" s="173"/>
      <c r="O295" s="174"/>
      <c r="P295" s="38"/>
      <c r="Q295" s="186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4.25">
      <c r="A296" s="1"/>
      <c r="B296" s="29" t="s">
        <v>13</v>
      </c>
      <c r="C296" s="30"/>
      <c r="D296" s="31" t="s">
        <v>571</v>
      </c>
      <c r="E296" s="41" t="s">
        <v>42</v>
      </c>
      <c r="F296" s="40" t="s">
        <v>42</v>
      </c>
      <c r="G296" s="98" t="s">
        <v>572</v>
      </c>
      <c r="H296" s="34" t="e">
        <f>VLOOKUP(D296,#REF!,3,FALSE)</f>
        <v>#REF!</v>
      </c>
      <c r="I296" s="35" t="e">
        <f>VLOOKUP(D296,#REF!,4,FALSE())</f>
        <v>#REF!</v>
      </c>
      <c r="J296" s="36" t="e">
        <f>VLOOKUP(D296,#REF!,5,FALSE())</f>
        <v>#REF!</v>
      </c>
      <c r="K296" s="37" t="e">
        <f>#REF!</f>
        <v>#REF!</v>
      </c>
      <c r="L296" s="34" t="e">
        <f>#REF!</f>
        <v>#REF!</v>
      </c>
      <c r="M296" s="173"/>
      <c r="N296" s="173"/>
      <c r="O296" s="174"/>
      <c r="P296" s="38"/>
      <c r="Q296" s="186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4.25">
      <c r="A297" s="1"/>
      <c r="B297" s="29" t="s">
        <v>13</v>
      </c>
      <c r="C297" s="30"/>
      <c r="D297" s="31" t="s">
        <v>573</v>
      </c>
      <c r="E297" s="32" t="s">
        <v>57</v>
      </c>
      <c r="F297" s="40" t="s">
        <v>57</v>
      </c>
      <c r="G297" s="98" t="s">
        <v>574</v>
      </c>
      <c r="H297" s="34" t="e">
        <f>VLOOKUP(D297,#REF!,3,FALSE)</f>
        <v>#REF!</v>
      </c>
      <c r="I297" s="35" t="e">
        <f>VLOOKUP(D297,#REF!,4,FALSE())</f>
        <v>#REF!</v>
      </c>
      <c r="J297" s="36" t="e">
        <f>VLOOKUP(D297,#REF!,5,FALSE())</f>
        <v>#REF!</v>
      </c>
      <c r="K297" s="37" t="e">
        <f>#REF!</f>
        <v>#REF!</v>
      </c>
      <c r="L297" s="34" t="e">
        <f>#REF!</f>
        <v>#REF!</v>
      </c>
      <c r="M297" s="173"/>
      <c r="N297" s="173"/>
      <c r="O297" s="174"/>
      <c r="P297" s="38"/>
      <c r="Q297" s="186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4.25">
      <c r="A298" s="1"/>
      <c r="B298" s="29" t="s">
        <v>13</v>
      </c>
      <c r="C298" s="30"/>
      <c r="D298" s="31" t="s">
        <v>575</v>
      </c>
      <c r="E298" s="41" t="s">
        <v>42</v>
      </c>
      <c r="F298" s="41" t="s">
        <v>42</v>
      </c>
      <c r="G298" s="98" t="s">
        <v>576</v>
      </c>
      <c r="H298" s="34" t="e">
        <f>VLOOKUP(D298,#REF!,3,FALSE)</f>
        <v>#REF!</v>
      </c>
      <c r="I298" s="35" t="e">
        <f>VLOOKUP(D298,#REF!,4,FALSE())</f>
        <v>#REF!</v>
      </c>
      <c r="J298" s="36" t="e">
        <f>VLOOKUP(D298,#REF!,5,FALSE())</f>
        <v>#REF!</v>
      </c>
      <c r="K298" s="37" t="e">
        <f>#REF!</f>
        <v>#REF!</v>
      </c>
      <c r="L298" s="34" t="e">
        <f>#REF!</f>
        <v>#REF!</v>
      </c>
      <c r="M298" s="173"/>
      <c r="N298" s="173"/>
      <c r="O298" s="174"/>
      <c r="P298" s="38"/>
      <c r="Q298" s="186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4.25">
      <c r="A299" s="1"/>
      <c r="B299" s="29" t="s">
        <v>13</v>
      </c>
      <c r="C299" s="30"/>
      <c r="D299" s="31" t="s">
        <v>577</v>
      </c>
      <c r="E299" s="41" t="s">
        <v>42</v>
      </c>
      <c r="F299" s="40" t="s">
        <v>42</v>
      </c>
      <c r="G299" s="98" t="s">
        <v>578</v>
      </c>
      <c r="H299" s="34" t="e">
        <f>VLOOKUP(D299,#REF!,3,FALSE)</f>
        <v>#REF!</v>
      </c>
      <c r="I299" s="35" t="e">
        <f>VLOOKUP(D299,#REF!,4,FALSE())</f>
        <v>#REF!</v>
      </c>
      <c r="J299" s="36" t="e">
        <f>VLOOKUP(D299,#REF!,5,FALSE())</f>
        <v>#REF!</v>
      </c>
      <c r="K299" s="37" t="e">
        <f>#REF!</f>
        <v>#REF!</v>
      </c>
      <c r="L299" s="34" t="e">
        <f>#REF!</f>
        <v>#REF!</v>
      </c>
      <c r="M299" s="173"/>
      <c r="N299" s="173"/>
      <c r="O299" s="174"/>
      <c r="P299" s="38"/>
      <c r="Q299" s="186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4.25">
      <c r="A300" s="1"/>
      <c r="B300" s="29" t="s">
        <v>13</v>
      </c>
      <c r="C300" s="30"/>
      <c r="D300" s="31" t="s">
        <v>579</v>
      </c>
      <c r="E300" s="40" t="s">
        <v>42</v>
      </c>
      <c r="F300" s="40" t="s">
        <v>42</v>
      </c>
      <c r="G300" s="98" t="s">
        <v>580</v>
      </c>
      <c r="H300" s="34" t="e">
        <f>VLOOKUP(D300,#REF!,3,FALSE)</f>
        <v>#REF!</v>
      </c>
      <c r="I300" s="35" t="e">
        <f>VLOOKUP(D300,#REF!,4,FALSE())</f>
        <v>#REF!</v>
      </c>
      <c r="J300" s="36" t="e">
        <f>VLOOKUP(D300,#REF!,5,FALSE())</f>
        <v>#REF!</v>
      </c>
      <c r="K300" s="37" t="e">
        <f>#REF!</f>
        <v>#REF!</v>
      </c>
      <c r="L300" s="34" t="e">
        <f>#REF!</f>
        <v>#REF!</v>
      </c>
      <c r="M300" s="173"/>
      <c r="N300" s="173"/>
      <c r="O300" s="174"/>
      <c r="P300" s="38"/>
      <c r="Q300" s="186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4.25">
      <c r="A301" s="1"/>
      <c r="B301" s="29" t="s">
        <v>13</v>
      </c>
      <c r="C301" s="30"/>
      <c r="D301" s="31" t="s">
        <v>581</v>
      </c>
      <c r="E301" s="32" t="s">
        <v>42</v>
      </c>
      <c r="F301" s="40" t="s">
        <v>42</v>
      </c>
      <c r="G301" s="98" t="s">
        <v>582</v>
      </c>
      <c r="H301" s="34" t="e">
        <f>VLOOKUP(D301,#REF!,3,FALSE)</f>
        <v>#REF!</v>
      </c>
      <c r="I301" s="35" t="e">
        <f>VLOOKUP(D301,#REF!,4,FALSE())</f>
        <v>#REF!</v>
      </c>
      <c r="J301" s="36" t="e">
        <f>VLOOKUP(D301,#REF!,5,FALSE())</f>
        <v>#REF!</v>
      </c>
      <c r="K301" s="37" t="e">
        <f>#REF!</f>
        <v>#REF!</v>
      </c>
      <c r="L301" s="34" t="e">
        <f>#REF!</f>
        <v>#REF!</v>
      </c>
      <c r="M301" s="173"/>
      <c r="N301" s="173"/>
      <c r="O301" s="174"/>
      <c r="P301" s="38"/>
      <c r="Q301" s="186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4.25">
      <c r="A302" s="1"/>
      <c r="B302" s="29" t="s">
        <v>13</v>
      </c>
      <c r="C302" s="30"/>
      <c r="D302" s="31" t="s">
        <v>583</v>
      </c>
      <c r="E302" s="32" t="s">
        <v>42</v>
      </c>
      <c r="F302" s="40" t="s">
        <v>42</v>
      </c>
      <c r="G302" s="98" t="s">
        <v>584</v>
      </c>
      <c r="H302" s="34" t="e">
        <f>VLOOKUP(D302,#REF!,3,FALSE)</f>
        <v>#REF!</v>
      </c>
      <c r="I302" s="35" t="e">
        <f>VLOOKUP(D302,#REF!,4,FALSE())</f>
        <v>#REF!</v>
      </c>
      <c r="J302" s="36" t="e">
        <f>VLOOKUP(D302,#REF!,5,FALSE())</f>
        <v>#REF!</v>
      </c>
      <c r="K302" s="37" t="e">
        <f>#REF!</f>
        <v>#REF!</v>
      </c>
      <c r="L302" s="34" t="e">
        <f>#REF!</f>
        <v>#REF!</v>
      </c>
      <c r="M302" s="173"/>
      <c r="N302" s="173"/>
      <c r="O302" s="174"/>
      <c r="P302" s="38"/>
      <c r="Q302" s="186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4.25">
      <c r="A303" s="1"/>
      <c r="B303" s="29" t="s">
        <v>13</v>
      </c>
      <c r="C303" s="30"/>
      <c r="D303" s="31" t="s">
        <v>585</v>
      </c>
      <c r="E303" s="32" t="s">
        <v>42</v>
      </c>
      <c r="F303" s="40" t="s">
        <v>42</v>
      </c>
      <c r="G303" s="98" t="s">
        <v>586</v>
      </c>
      <c r="H303" s="34" t="e">
        <f>VLOOKUP(D303,#REF!,3,FALSE)</f>
        <v>#REF!</v>
      </c>
      <c r="I303" s="35" t="e">
        <f>VLOOKUP(D303,#REF!,4,FALSE())</f>
        <v>#REF!</v>
      </c>
      <c r="J303" s="36" t="e">
        <f>VLOOKUP(D303,#REF!,5,FALSE())</f>
        <v>#REF!</v>
      </c>
      <c r="K303" s="37" t="e">
        <f>#REF!</f>
        <v>#REF!</v>
      </c>
      <c r="L303" s="34" t="e">
        <f>#REF!</f>
        <v>#REF!</v>
      </c>
      <c r="M303" s="173"/>
      <c r="N303" s="173"/>
      <c r="O303" s="174"/>
      <c r="P303" s="38"/>
      <c r="Q303" s="186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4.25">
      <c r="A304" s="1"/>
      <c r="B304" s="29" t="s">
        <v>13</v>
      </c>
      <c r="C304" s="30"/>
      <c r="D304" s="31" t="s">
        <v>587</v>
      </c>
      <c r="E304" s="32" t="s">
        <v>42</v>
      </c>
      <c r="F304" s="40" t="s">
        <v>42</v>
      </c>
      <c r="G304" s="98" t="s">
        <v>588</v>
      </c>
      <c r="H304" s="34" t="e">
        <f>VLOOKUP(D304,#REF!,3,FALSE)</f>
        <v>#REF!</v>
      </c>
      <c r="I304" s="35" t="e">
        <f>VLOOKUP(D304,#REF!,4,FALSE())</f>
        <v>#REF!</v>
      </c>
      <c r="J304" s="36" t="e">
        <f>VLOOKUP(D304,#REF!,5,FALSE())</f>
        <v>#REF!</v>
      </c>
      <c r="K304" s="37" t="e">
        <f>#REF!</f>
        <v>#REF!</v>
      </c>
      <c r="L304" s="34" t="e">
        <f>#REF!</f>
        <v>#REF!</v>
      </c>
      <c r="M304" s="173"/>
      <c r="N304" s="173"/>
      <c r="O304" s="174"/>
      <c r="P304" s="38"/>
      <c r="Q304" s="186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4.25">
      <c r="A305" s="1"/>
      <c r="B305" s="29" t="s">
        <v>13</v>
      </c>
      <c r="C305" s="30"/>
      <c r="D305" s="31" t="s">
        <v>589</v>
      </c>
      <c r="E305" s="32" t="s">
        <v>42</v>
      </c>
      <c r="F305" s="40" t="s">
        <v>42</v>
      </c>
      <c r="G305" s="98" t="s">
        <v>590</v>
      </c>
      <c r="H305" s="34" t="e">
        <f>VLOOKUP(D305,#REF!,3,FALSE)</f>
        <v>#REF!</v>
      </c>
      <c r="I305" s="35" t="e">
        <f>VLOOKUP(D305,#REF!,4,FALSE())</f>
        <v>#REF!</v>
      </c>
      <c r="J305" s="36" t="e">
        <f>VLOOKUP(D305,#REF!,5,FALSE())</f>
        <v>#REF!</v>
      </c>
      <c r="K305" s="37" t="e">
        <f>#REF!</f>
        <v>#REF!</v>
      </c>
      <c r="L305" s="34" t="e">
        <f>#REF!</f>
        <v>#REF!</v>
      </c>
      <c r="M305" s="173"/>
      <c r="N305" s="173"/>
      <c r="O305" s="174"/>
      <c r="P305" s="38"/>
      <c r="Q305" s="186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4.25">
      <c r="A306" s="1"/>
      <c r="B306" s="29" t="s">
        <v>13</v>
      </c>
      <c r="C306" s="30"/>
      <c r="D306" s="31" t="s">
        <v>591</v>
      </c>
      <c r="E306" s="32" t="s">
        <v>42</v>
      </c>
      <c r="F306" s="40" t="s">
        <v>42</v>
      </c>
      <c r="G306" s="98" t="s">
        <v>592</v>
      </c>
      <c r="H306" s="34" t="e">
        <f>VLOOKUP(D306,#REF!,3,FALSE)</f>
        <v>#REF!</v>
      </c>
      <c r="I306" s="35" t="e">
        <f>VLOOKUP(D306,#REF!,4,FALSE())</f>
        <v>#REF!</v>
      </c>
      <c r="J306" s="36" t="e">
        <f>VLOOKUP(D306,#REF!,5,FALSE())</f>
        <v>#REF!</v>
      </c>
      <c r="K306" s="37" t="e">
        <f>#REF!</f>
        <v>#REF!</v>
      </c>
      <c r="L306" s="34" t="e">
        <f>#REF!</f>
        <v>#REF!</v>
      </c>
      <c r="M306" s="173"/>
      <c r="N306" s="173"/>
      <c r="O306" s="174"/>
      <c r="P306" s="38"/>
      <c r="Q306" s="186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4.25">
      <c r="A307" s="1"/>
      <c r="B307" s="29" t="s">
        <v>13</v>
      </c>
      <c r="C307" s="30"/>
      <c r="D307" s="31" t="s">
        <v>593</v>
      </c>
      <c r="E307" s="32" t="s">
        <v>42</v>
      </c>
      <c r="F307" s="40" t="s">
        <v>42</v>
      </c>
      <c r="G307" s="98" t="s">
        <v>594</v>
      </c>
      <c r="H307" s="34" t="e">
        <f>VLOOKUP(D307,#REF!,3,FALSE)</f>
        <v>#REF!</v>
      </c>
      <c r="I307" s="35" t="e">
        <f>VLOOKUP(D307,#REF!,4,FALSE())</f>
        <v>#REF!</v>
      </c>
      <c r="J307" s="43" t="e">
        <f>VLOOKUP(D307,#REF!,5,FALSE())</f>
        <v>#REF!</v>
      </c>
      <c r="K307" s="37" t="e">
        <f>#REF!</f>
        <v>#REF!</v>
      </c>
      <c r="L307" s="34" t="e">
        <f>#REF!</f>
        <v>#REF!</v>
      </c>
      <c r="M307" s="173"/>
      <c r="N307" s="173"/>
      <c r="O307" s="174"/>
      <c r="P307" s="38"/>
      <c r="Q307" s="186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4.25">
      <c r="A308" s="1"/>
      <c r="B308" s="29" t="s">
        <v>13</v>
      </c>
      <c r="C308" s="30"/>
      <c r="D308" s="31" t="s">
        <v>595</v>
      </c>
      <c r="E308" s="32" t="s">
        <v>42</v>
      </c>
      <c r="F308" s="40" t="s">
        <v>42</v>
      </c>
      <c r="G308" s="98" t="s">
        <v>596</v>
      </c>
      <c r="H308" s="34" t="e">
        <f>VLOOKUP(D308,#REF!,3,FALSE)</f>
        <v>#REF!</v>
      </c>
      <c r="I308" s="35" t="e">
        <f>VLOOKUP(D308,#REF!,4,FALSE())</f>
        <v>#REF!</v>
      </c>
      <c r="J308" s="36" t="e">
        <f>VLOOKUP(D308,#REF!,5,FALSE())</f>
        <v>#REF!</v>
      </c>
      <c r="K308" s="37" t="e">
        <f>#REF!</f>
        <v>#REF!</v>
      </c>
      <c r="L308" s="34" t="e">
        <f>#REF!</f>
        <v>#REF!</v>
      </c>
      <c r="M308" s="173"/>
      <c r="N308" s="173"/>
      <c r="O308" s="174"/>
      <c r="P308" s="38"/>
      <c r="Q308" s="186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4.25">
      <c r="A309" s="1"/>
      <c r="B309" s="29" t="s">
        <v>13</v>
      </c>
      <c r="C309" s="30"/>
      <c r="D309" s="31" t="s">
        <v>597</v>
      </c>
      <c r="E309" s="32" t="s">
        <v>42</v>
      </c>
      <c r="F309" s="40" t="s">
        <v>42</v>
      </c>
      <c r="G309" s="98" t="s">
        <v>598</v>
      </c>
      <c r="H309" s="34" t="e">
        <f>VLOOKUP(D309,#REF!,3,FALSE)</f>
        <v>#REF!</v>
      </c>
      <c r="I309" s="35" t="e">
        <f>VLOOKUP(D309,#REF!,4,FALSE())</f>
        <v>#REF!</v>
      </c>
      <c r="J309" s="36" t="e">
        <f>VLOOKUP(D309,#REF!,5,FALSE())</f>
        <v>#REF!</v>
      </c>
      <c r="K309" s="37" t="e">
        <f>#REF!</f>
        <v>#REF!</v>
      </c>
      <c r="L309" s="34" t="e">
        <f>#REF!</f>
        <v>#REF!</v>
      </c>
      <c r="M309" s="173"/>
      <c r="N309" s="173"/>
      <c r="O309" s="174"/>
      <c r="P309" s="38"/>
      <c r="Q309" s="186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4.25">
      <c r="A310" s="1"/>
      <c r="B310" s="29" t="s">
        <v>13</v>
      </c>
      <c r="C310" s="30"/>
      <c r="D310" s="31" t="s">
        <v>599</v>
      </c>
      <c r="E310" s="32" t="s">
        <v>42</v>
      </c>
      <c r="F310" s="40" t="s">
        <v>42</v>
      </c>
      <c r="G310" s="98" t="s">
        <v>600</v>
      </c>
      <c r="H310" s="34" t="e">
        <f>VLOOKUP(D310,#REF!,3,FALSE)</f>
        <v>#REF!</v>
      </c>
      <c r="I310" s="35" t="e">
        <f>VLOOKUP(D310,#REF!,4,FALSE())</f>
        <v>#REF!</v>
      </c>
      <c r="J310" s="36" t="e">
        <f>VLOOKUP(D310,#REF!,5,FALSE())</f>
        <v>#REF!</v>
      </c>
      <c r="K310" s="37" t="e">
        <f>#REF!</f>
        <v>#REF!</v>
      </c>
      <c r="L310" s="34" t="e">
        <f>#REF!</f>
        <v>#REF!</v>
      </c>
      <c r="M310" s="173"/>
      <c r="N310" s="173"/>
      <c r="O310" s="174"/>
      <c r="P310" s="38"/>
      <c r="Q310" s="186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4.25">
      <c r="A311" s="1"/>
      <c r="B311" s="29" t="s">
        <v>13</v>
      </c>
      <c r="C311" s="30"/>
      <c r="D311" s="31" t="s">
        <v>601</v>
      </c>
      <c r="E311" s="32" t="s">
        <v>42</v>
      </c>
      <c r="F311" s="40" t="s">
        <v>42</v>
      </c>
      <c r="G311" s="98" t="s">
        <v>602</v>
      </c>
      <c r="H311" s="34" t="e">
        <f>VLOOKUP(D311,#REF!,3,FALSE)</f>
        <v>#REF!</v>
      </c>
      <c r="I311" s="35" t="e">
        <f>VLOOKUP(D311,#REF!,4,FALSE())</f>
        <v>#REF!</v>
      </c>
      <c r="J311" s="36" t="e">
        <f>VLOOKUP(D311,#REF!,5,FALSE())</f>
        <v>#REF!</v>
      </c>
      <c r="K311" s="37" t="e">
        <f>#REF!</f>
        <v>#REF!</v>
      </c>
      <c r="L311" s="34" t="e">
        <f>#REF!</f>
        <v>#REF!</v>
      </c>
      <c r="M311" s="173"/>
      <c r="N311" s="173"/>
      <c r="O311" s="174"/>
      <c r="P311" s="38"/>
      <c r="Q311" s="186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4.25">
      <c r="A312" s="1"/>
      <c r="B312" s="29" t="s">
        <v>13</v>
      </c>
      <c r="C312" s="30"/>
      <c r="D312" s="31" t="s">
        <v>603</v>
      </c>
      <c r="E312" s="32" t="s">
        <v>42</v>
      </c>
      <c r="F312" s="40" t="s">
        <v>42</v>
      </c>
      <c r="G312" s="98" t="s">
        <v>604</v>
      </c>
      <c r="H312" s="34" t="e">
        <f>VLOOKUP(D312,#REF!,3,FALSE)</f>
        <v>#REF!</v>
      </c>
      <c r="I312" s="35" t="e">
        <f>VLOOKUP(D312,#REF!,4,FALSE())</f>
        <v>#REF!</v>
      </c>
      <c r="J312" s="36" t="e">
        <f>VLOOKUP(D312,#REF!,5,FALSE())</f>
        <v>#REF!</v>
      </c>
      <c r="K312" s="37" t="e">
        <f>#REF!</f>
        <v>#REF!</v>
      </c>
      <c r="L312" s="34" t="e">
        <f>#REF!</f>
        <v>#REF!</v>
      </c>
      <c r="M312" s="173"/>
      <c r="N312" s="173"/>
      <c r="O312" s="174"/>
      <c r="P312" s="38"/>
      <c r="Q312" s="186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4.25">
      <c r="A313" s="1"/>
      <c r="B313" s="29" t="s">
        <v>13</v>
      </c>
      <c r="C313" s="30"/>
      <c r="D313" s="31" t="s">
        <v>605</v>
      </c>
      <c r="E313" s="32" t="s">
        <v>42</v>
      </c>
      <c r="F313" s="40" t="s">
        <v>42</v>
      </c>
      <c r="G313" s="98" t="s">
        <v>606</v>
      </c>
      <c r="H313" s="34" t="e">
        <f>VLOOKUP(D313,#REF!,3,FALSE)</f>
        <v>#REF!</v>
      </c>
      <c r="I313" s="35" t="e">
        <f>VLOOKUP(D313,#REF!,4,FALSE())</f>
        <v>#REF!</v>
      </c>
      <c r="J313" s="36" t="e">
        <f>VLOOKUP(D313,#REF!,5,FALSE())</f>
        <v>#REF!</v>
      </c>
      <c r="K313" s="37" t="e">
        <f>#REF!</f>
        <v>#REF!</v>
      </c>
      <c r="L313" s="34" t="e">
        <f>#REF!</f>
        <v>#REF!</v>
      </c>
      <c r="M313" s="173"/>
      <c r="N313" s="173"/>
      <c r="O313" s="174"/>
      <c r="P313" s="38"/>
      <c r="Q313" s="186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4.25">
      <c r="A314" s="1"/>
      <c r="B314" s="29" t="s">
        <v>13</v>
      </c>
      <c r="C314" s="30"/>
      <c r="D314" s="31" t="s">
        <v>607</v>
      </c>
      <c r="E314" s="32" t="s">
        <v>42</v>
      </c>
      <c r="F314" s="40" t="s">
        <v>42</v>
      </c>
      <c r="G314" s="98" t="s">
        <v>608</v>
      </c>
      <c r="H314" s="34" t="e">
        <f>VLOOKUP(D314,#REF!,3,FALSE)</f>
        <v>#REF!</v>
      </c>
      <c r="I314" s="35" t="e">
        <f>VLOOKUP(D314,#REF!,4,FALSE())</f>
        <v>#REF!</v>
      </c>
      <c r="J314" s="36" t="e">
        <f>VLOOKUP(D314,#REF!,5,FALSE())</f>
        <v>#REF!</v>
      </c>
      <c r="K314" s="37" t="e">
        <f>#REF!</f>
        <v>#REF!</v>
      </c>
      <c r="L314" s="34" t="e">
        <f>#REF!</f>
        <v>#REF!</v>
      </c>
      <c r="M314" s="173"/>
      <c r="N314" s="173"/>
      <c r="O314" s="174"/>
      <c r="P314" s="38"/>
      <c r="Q314" s="186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4.25">
      <c r="A315" s="1"/>
      <c r="B315" s="29" t="s">
        <v>13</v>
      </c>
      <c r="C315" s="30"/>
      <c r="D315" s="31" t="s">
        <v>609</v>
      </c>
      <c r="E315" s="32" t="s">
        <v>42</v>
      </c>
      <c r="F315" s="40" t="s">
        <v>42</v>
      </c>
      <c r="G315" s="98" t="s">
        <v>610</v>
      </c>
      <c r="H315" s="34" t="e">
        <f>VLOOKUP(D315,#REF!,3,FALSE)</f>
        <v>#REF!</v>
      </c>
      <c r="I315" s="35" t="e">
        <f>VLOOKUP(D315,#REF!,4,FALSE())</f>
        <v>#REF!</v>
      </c>
      <c r="J315" s="43" t="e">
        <f>VLOOKUP(D315,#REF!,5,FALSE())</f>
        <v>#REF!</v>
      </c>
      <c r="K315" s="37" t="e">
        <f>#REF!</f>
        <v>#REF!</v>
      </c>
      <c r="L315" s="34" t="e">
        <f>#REF!</f>
        <v>#REF!</v>
      </c>
      <c r="M315" s="173"/>
      <c r="N315" s="173"/>
      <c r="O315" s="174"/>
      <c r="P315" s="38"/>
      <c r="Q315" s="186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4.25">
      <c r="A316" s="1"/>
      <c r="B316" s="29" t="s">
        <v>13</v>
      </c>
      <c r="C316" s="30"/>
      <c r="D316" s="31" t="s">
        <v>611</v>
      </c>
      <c r="E316" s="32" t="s">
        <v>42</v>
      </c>
      <c r="F316" s="40" t="s">
        <v>42</v>
      </c>
      <c r="G316" s="98" t="s">
        <v>612</v>
      </c>
      <c r="H316" s="34" t="e">
        <f>VLOOKUP(D316,#REF!,3,FALSE)</f>
        <v>#REF!</v>
      </c>
      <c r="I316" s="35" t="e">
        <f>VLOOKUP(D316,#REF!,4,FALSE())</f>
        <v>#REF!</v>
      </c>
      <c r="J316" s="36" t="e">
        <f>VLOOKUP(D316,#REF!,5,FALSE())</f>
        <v>#REF!</v>
      </c>
      <c r="K316" s="37" t="e">
        <f>#REF!</f>
        <v>#REF!</v>
      </c>
      <c r="L316" s="34" t="e">
        <f>#REF!</f>
        <v>#REF!</v>
      </c>
      <c r="M316" s="173"/>
      <c r="N316" s="173"/>
      <c r="O316" s="174"/>
      <c r="P316" s="38"/>
      <c r="Q316" s="186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4.25">
      <c r="A317" s="1"/>
      <c r="B317" s="29" t="s">
        <v>13</v>
      </c>
      <c r="C317" s="30"/>
      <c r="D317" s="31" t="s">
        <v>613</v>
      </c>
      <c r="E317" s="32" t="s">
        <v>57</v>
      </c>
      <c r="F317" s="40" t="s">
        <v>57</v>
      </c>
      <c r="G317" s="42"/>
      <c r="H317" s="34" t="e">
        <f>VLOOKUP(D317,#REF!,3,FALSE)</f>
        <v>#REF!</v>
      </c>
      <c r="I317" s="35" t="e">
        <f>VLOOKUP(D317,#REF!,4,FALSE())</f>
        <v>#REF!</v>
      </c>
      <c r="J317" s="36" t="e">
        <f>VLOOKUP(D317,#REF!,5,FALSE())</f>
        <v>#REF!</v>
      </c>
      <c r="K317" s="37" t="e">
        <f>#REF!</f>
        <v>#REF!</v>
      </c>
      <c r="L317" s="34" t="e">
        <f>#REF!</f>
        <v>#REF!</v>
      </c>
      <c r="M317" s="173"/>
      <c r="N317" s="173"/>
      <c r="O317" s="174"/>
      <c r="P317" s="38"/>
      <c r="Q317" s="186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4.25">
      <c r="A318" s="1"/>
      <c r="B318" s="29" t="s">
        <v>13</v>
      </c>
      <c r="C318" s="30"/>
      <c r="D318" s="31" t="s">
        <v>614</v>
      </c>
      <c r="E318" s="41" t="s">
        <v>42</v>
      </c>
      <c r="F318" s="40" t="s">
        <v>42</v>
      </c>
      <c r="G318" s="98" t="s">
        <v>615</v>
      </c>
      <c r="H318" s="34" t="e">
        <f>VLOOKUP(D318,#REF!,3,FALSE)</f>
        <v>#REF!</v>
      </c>
      <c r="I318" s="35" t="e">
        <f>VLOOKUP(D318,#REF!,4,FALSE())</f>
        <v>#REF!</v>
      </c>
      <c r="J318" s="36" t="e">
        <f>VLOOKUP(D318,#REF!,5,FALSE())</f>
        <v>#REF!</v>
      </c>
      <c r="K318" s="37" t="e">
        <f>#REF!</f>
        <v>#REF!</v>
      </c>
      <c r="L318" s="34" t="e">
        <f>#REF!</f>
        <v>#REF!</v>
      </c>
      <c r="M318" s="173"/>
      <c r="N318" s="173"/>
      <c r="O318" s="174"/>
      <c r="P318" s="38"/>
      <c r="Q318" s="186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4.25">
      <c r="A319" s="1"/>
      <c r="B319" s="29" t="s">
        <v>13</v>
      </c>
      <c r="C319" s="30"/>
      <c r="D319" s="31" t="s">
        <v>616</v>
      </c>
      <c r="E319" s="41" t="s">
        <v>42</v>
      </c>
      <c r="F319" s="40" t="s">
        <v>42</v>
      </c>
      <c r="G319" s="98" t="s">
        <v>617</v>
      </c>
      <c r="H319" s="34" t="e">
        <f>VLOOKUP(D319,#REF!,3,FALSE)</f>
        <v>#REF!</v>
      </c>
      <c r="I319" s="35" t="e">
        <f>VLOOKUP(D319,#REF!,4,FALSE())</f>
        <v>#REF!</v>
      </c>
      <c r="J319" s="36" t="e">
        <f>VLOOKUP(D319,#REF!,5,FALSE())</f>
        <v>#REF!</v>
      </c>
      <c r="K319" s="37" t="e">
        <f>#REF!</f>
        <v>#REF!</v>
      </c>
      <c r="L319" s="34" t="e">
        <f>#REF!</f>
        <v>#REF!</v>
      </c>
      <c r="M319" s="173"/>
      <c r="N319" s="173"/>
      <c r="O319" s="174"/>
      <c r="P319" s="38"/>
      <c r="Q319" s="186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4.25">
      <c r="A320" s="1"/>
      <c r="B320" s="29" t="s">
        <v>13</v>
      </c>
      <c r="C320" s="30"/>
      <c r="D320" s="31" t="s">
        <v>618</v>
      </c>
      <c r="E320" s="41" t="s">
        <v>42</v>
      </c>
      <c r="F320" s="68" t="s">
        <v>42</v>
      </c>
      <c r="G320" s="98" t="s">
        <v>619</v>
      </c>
      <c r="H320" s="34" t="e">
        <f>VLOOKUP(D320,#REF!,3,FALSE)</f>
        <v>#REF!</v>
      </c>
      <c r="I320" s="35" t="e">
        <f>VLOOKUP(D320,#REF!,4,FALSE())</f>
        <v>#REF!</v>
      </c>
      <c r="J320" s="36" t="e">
        <f>VLOOKUP(D320,#REF!,5,FALSE())</f>
        <v>#REF!</v>
      </c>
      <c r="K320" s="37" t="e">
        <f>#REF!</f>
        <v>#REF!</v>
      </c>
      <c r="L320" s="34" t="e">
        <f>#REF!</f>
        <v>#REF!</v>
      </c>
      <c r="M320" s="173"/>
      <c r="N320" s="173"/>
      <c r="O320" s="174"/>
      <c r="P320" s="38"/>
      <c r="Q320" s="186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4.25">
      <c r="A321" s="1"/>
      <c r="B321" s="29" t="s">
        <v>13</v>
      </c>
      <c r="C321" s="30"/>
      <c r="D321" s="31" t="s">
        <v>620</v>
      </c>
      <c r="E321" s="41" t="s">
        <v>42</v>
      </c>
      <c r="F321" s="40" t="s">
        <v>42</v>
      </c>
      <c r="G321" s="99" t="s">
        <v>621</v>
      </c>
      <c r="H321" s="34" t="e">
        <f>VLOOKUP(D321,#REF!,3,FALSE)</f>
        <v>#REF!</v>
      </c>
      <c r="I321" s="35" t="e">
        <f>VLOOKUP(D321,#REF!,4,FALSE())</f>
        <v>#REF!</v>
      </c>
      <c r="J321" s="36" t="e">
        <f>VLOOKUP(D321,#REF!,5,FALSE())</f>
        <v>#REF!</v>
      </c>
      <c r="K321" s="37" t="e">
        <f>#REF!</f>
        <v>#REF!</v>
      </c>
      <c r="L321" s="34" t="e">
        <f>#REF!</f>
        <v>#REF!</v>
      </c>
      <c r="M321" s="173"/>
      <c r="N321" s="173"/>
      <c r="O321" s="174"/>
      <c r="P321" s="38"/>
      <c r="Q321" s="186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4.25">
      <c r="A322" s="1"/>
      <c r="B322" s="29" t="s">
        <v>13</v>
      </c>
      <c r="C322" s="30"/>
      <c r="D322" s="31" t="s">
        <v>622</v>
      </c>
      <c r="E322" s="32" t="s">
        <v>42</v>
      </c>
      <c r="F322" s="40" t="s">
        <v>42</v>
      </c>
      <c r="G322" s="98" t="s">
        <v>623</v>
      </c>
      <c r="H322" s="34" t="e">
        <f>VLOOKUP(D322,#REF!,3,FALSE)</f>
        <v>#REF!</v>
      </c>
      <c r="I322" s="35" t="e">
        <f>VLOOKUP(D322,#REF!,4,FALSE())</f>
        <v>#REF!</v>
      </c>
      <c r="J322" s="36" t="e">
        <f>VLOOKUP(D322,#REF!,5,FALSE())</f>
        <v>#REF!</v>
      </c>
      <c r="K322" s="37" t="e">
        <f>#REF!</f>
        <v>#REF!</v>
      </c>
      <c r="L322" s="34" t="e">
        <f>#REF!</f>
        <v>#REF!</v>
      </c>
      <c r="M322" s="173"/>
      <c r="N322" s="173"/>
      <c r="O322" s="174"/>
      <c r="P322" s="38"/>
      <c r="Q322" s="186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4.25">
      <c r="A323" s="1"/>
      <c r="B323" s="29" t="s">
        <v>13</v>
      </c>
      <c r="C323" s="30"/>
      <c r="D323" s="31" t="s">
        <v>624</v>
      </c>
      <c r="E323" s="32" t="s">
        <v>42</v>
      </c>
      <c r="F323" s="40" t="s">
        <v>42</v>
      </c>
      <c r="G323" s="98" t="s">
        <v>625</v>
      </c>
      <c r="H323" s="34" t="e">
        <f>VLOOKUP(D323,#REF!,3,FALSE)</f>
        <v>#REF!</v>
      </c>
      <c r="I323" s="35" t="e">
        <f>VLOOKUP(D323,#REF!,4,FALSE())</f>
        <v>#REF!</v>
      </c>
      <c r="J323" s="36" t="e">
        <f>VLOOKUP(D323,#REF!,5,FALSE())</f>
        <v>#REF!</v>
      </c>
      <c r="K323" s="37" t="e">
        <f>#REF!</f>
        <v>#REF!</v>
      </c>
      <c r="L323" s="34" t="e">
        <f>#REF!</f>
        <v>#REF!</v>
      </c>
      <c r="M323" s="173"/>
      <c r="N323" s="173"/>
      <c r="O323" s="174"/>
      <c r="P323" s="38"/>
      <c r="Q323" s="186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4.25">
      <c r="A324" s="1"/>
      <c r="B324" s="29" t="s">
        <v>13</v>
      </c>
      <c r="C324" s="30"/>
      <c r="D324" s="31" t="s">
        <v>626</v>
      </c>
      <c r="E324" s="32" t="s">
        <v>42</v>
      </c>
      <c r="F324" s="40" t="s">
        <v>42</v>
      </c>
      <c r="G324" s="98" t="s">
        <v>627</v>
      </c>
      <c r="H324" s="34" t="e">
        <f>VLOOKUP(D324,#REF!,3,FALSE)</f>
        <v>#REF!</v>
      </c>
      <c r="I324" s="35" t="e">
        <f>VLOOKUP(D324,#REF!,4,FALSE())</f>
        <v>#REF!</v>
      </c>
      <c r="J324" s="36" t="e">
        <f>VLOOKUP(D324,#REF!,5,FALSE())</f>
        <v>#REF!</v>
      </c>
      <c r="K324" s="37" t="e">
        <f>#REF!</f>
        <v>#REF!</v>
      </c>
      <c r="L324" s="34" t="e">
        <f>#REF!</f>
        <v>#REF!</v>
      </c>
      <c r="M324" s="173"/>
      <c r="N324" s="173"/>
      <c r="O324" s="174"/>
      <c r="P324" s="38"/>
      <c r="Q324" s="186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4.25">
      <c r="A325" s="1"/>
      <c r="B325" s="44" t="s">
        <v>13</v>
      </c>
      <c r="C325" s="45"/>
      <c r="D325" s="46" t="s">
        <v>628</v>
      </c>
      <c r="E325" s="63" t="s">
        <v>42</v>
      </c>
      <c r="F325" s="47" t="s">
        <v>42</v>
      </c>
      <c r="G325" s="98" t="s">
        <v>629</v>
      </c>
      <c r="H325" s="34" t="e">
        <f>VLOOKUP(D325,#REF!,3,FALSE)</f>
        <v>#REF!</v>
      </c>
      <c r="I325" s="35" t="e">
        <f>VLOOKUP(D325,#REF!,4,FALSE())</f>
        <v>#REF!</v>
      </c>
      <c r="J325" s="36" t="e">
        <f>VLOOKUP(D325,#REF!,5,FALSE())</f>
        <v>#REF!</v>
      </c>
      <c r="K325" s="37" t="e">
        <f>#REF!</f>
        <v>#REF!</v>
      </c>
      <c r="L325" s="34" t="e">
        <f>#REF!</f>
        <v>#REF!</v>
      </c>
      <c r="M325" s="175"/>
      <c r="N325" s="175"/>
      <c r="O325" s="176"/>
      <c r="P325" s="38"/>
      <c r="Q325" s="186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21" customHeight="1">
      <c r="A326" s="48"/>
      <c r="B326" s="49" t="s">
        <v>106</v>
      </c>
      <c r="C326" s="50">
        <f>COUNTA(D293:D325)</f>
        <v>33</v>
      </c>
      <c r="D326" s="50">
        <f>C326</f>
        <v>33</v>
      </c>
      <c r="E326" s="50">
        <f t="shared" ref="E326:F326" si="6">COUNTIF(E293:E325,"sim")</f>
        <v>30</v>
      </c>
      <c r="F326" s="51">
        <f t="shared" si="6"/>
        <v>30</v>
      </c>
      <c r="G326" s="52"/>
      <c r="H326" s="53">
        <f>COUNTIF(H293:H325,TRUE)</f>
        <v>0</v>
      </c>
      <c r="I326" s="35" t="e">
        <f>VLOOKUP(D326,#REF!,4,FALSE())</f>
        <v>#REF!</v>
      </c>
      <c r="J326" s="43" t="e">
        <f>VLOOKUP(D326,#REF!,5,FALSE())</f>
        <v>#REF!</v>
      </c>
      <c r="K326" s="27" t="e">
        <f>#REF!</f>
        <v>#REF!</v>
      </c>
      <c r="L326" s="24" t="e">
        <f>#REF!</f>
        <v>#REF!</v>
      </c>
      <c r="M326" s="177" t="b">
        <v>0</v>
      </c>
      <c r="N326" s="179" t="b">
        <v>1</v>
      </c>
      <c r="O326" s="181" t="b">
        <v>0</v>
      </c>
      <c r="P326" s="54"/>
      <c r="Q326" s="186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</row>
    <row r="327" spans="1:34" ht="21" customHeight="1">
      <c r="A327" s="48"/>
      <c r="B327" s="55" t="s">
        <v>107</v>
      </c>
      <c r="C327" s="56">
        <f>(D326/3)*2</f>
        <v>22</v>
      </c>
      <c r="D327" s="57">
        <f>ROUND(C327,0)</f>
        <v>22</v>
      </c>
      <c r="E327" s="183">
        <f>IF(E326&gt;=D327,1,2)</f>
        <v>1</v>
      </c>
      <c r="F327" s="184"/>
      <c r="G327" s="58"/>
      <c r="H327" s="61"/>
      <c r="I327" s="35" t="e">
        <f>VLOOKUP(D327,#REF!,4,FALSE())</f>
        <v>#REF!</v>
      </c>
      <c r="J327" s="43" t="e">
        <f>VLOOKUP(D327,#REF!,5,FALSE())</f>
        <v>#REF!</v>
      </c>
      <c r="K327" s="60" t="e">
        <f>#REF!</f>
        <v>#REF!</v>
      </c>
      <c r="L327" s="61" t="e">
        <f>#REF!</f>
        <v>#REF!</v>
      </c>
      <c r="M327" s="178"/>
      <c r="N327" s="180"/>
      <c r="O327" s="182"/>
      <c r="P327" s="62"/>
      <c r="Q327" s="187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</row>
    <row r="328" spans="1:34" ht="14.25">
      <c r="A328" s="1"/>
      <c r="B328" s="18" t="s">
        <v>14</v>
      </c>
      <c r="C328" s="19"/>
      <c r="D328" s="20" t="s">
        <v>630</v>
      </c>
      <c r="E328" s="21" t="s">
        <v>42</v>
      </c>
      <c r="F328" s="21" t="s">
        <v>42</v>
      </c>
      <c r="G328" s="73" t="s">
        <v>631</v>
      </c>
      <c r="H328" s="34" t="e">
        <f>VLOOKUP(D328,#REF!,3,FALSE)</f>
        <v>#REF!</v>
      </c>
      <c r="I328" s="35" t="e">
        <f>VLOOKUP(D328,#REF!,4,FALSE())</f>
        <v>#REF!</v>
      </c>
      <c r="J328" s="43" t="e">
        <f>VLOOKUP(D328,#REF!,5,FALSE())</f>
        <v>#REF!</v>
      </c>
      <c r="K328" s="37" t="e">
        <f>#REF!</f>
        <v>#REF!</v>
      </c>
      <c r="L328" s="34" t="e">
        <f>#REF!</f>
        <v>#REF!</v>
      </c>
      <c r="M328" s="170"/>
      <c r="N328" s="171"/>
      <c r="O328" s="172"/>
      <c r="P328" s="28"/>
      <c r="Q328" s="185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4.25">
      <c r="A329" s="1"/>
      <c r="B329" s="29" t="s">
        <v>14</v>
      </c>
      <c r="C329" s="30"/>
      <c r="D329" s="31" t="s">
        <v>632</v>
      </c>
      <c r="E329" s="32" t="s">
        <v>57</v>
      </c>
      <c r="F329" s="100" t="s">
        <v>42</v>
      </c>
      <c r="G329" s="73" t="s">
        <v>633</v>
      </c>
      <c r="H329" s="34" t="e">
        <f>VLOOKUP(D329,#REF!,3,FALSE)</f>
        <v>#REF!</v>
      </c>
      <c r="I329" s="35" t="e">
        <f>VLOOKUP(D329,#REF!,4,FALSE())</f>
        <v>#REF!</v>
      </c>
      <c r="J329" s="36" t="e">
        <f>VLOOKUP(D329,#REF!,5,FALSE())</f>
        <v>#REF!</v>
      </c>
      <c r="K329" s="37" t="e">
        <f>#REF!</f>
        <v>#REF!</v>
      </c>
      <c r="L329" s="34" t="e">
        <f>#REF!</f>
        <v>#REF!</v>
      </c>
      <c r="M329" s="173"/>
      <c r="N329" s="173"/>
      <c r="O329" s="174"/>
      <c r="P329" s="38"/>
      <c r="Q329" s="186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4.25">
      <c r="A330" s="1"/>
      <c r="B330" s="29" t="s">
        <v>14</v>
      </c>
      <c r="C330" s="30"/>
      <c r="D330" s="31" t="s">
        <v>634</v>
      </c>
      <c r="E330" s="41" t="s">
        <v>42</v>
      </c>
      <c r="F330" s="100" t="s">
        <v>42</v>
      </c>
      <c r="G330" s="73" t="s">
        <v>635</v>
      </c>
      <c r="H330" s="34" t="e">
        <f>VLOOKUP(D330,#REF!,3,FALSE)</f>
        <v>#REF!</v>
      </c>
      <c r="I330" s="35" t="e">
        <f>VLOOKUP(D330,#REF!,4,FALSE())</f>
        <v>#REF!</v>
      </c>
      <c r="J330" s="36" t="e">
        <f>VLOOKUP(D330,#REF!,5,FALSE())</f>
        <v>#REF!</v>
      </c>
      <c r="K330" s="37" t="e">
        <f>#REF!</f>
        <v>#REF!</v>
      </c>
      <c r="L330" s="34" t="e">
        <f>#REF!</f>
        <v>#REF!</v>
      </c>
      <c r="M330" s="173"/>
      <c r="N330" s="173"/>
      <c r="O330" s="174"/>
      <c r="P330" s="38"/>
      <c r="Q330" s="186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4.25">
      <c r="A331" s="1"/>
      <c r="B331" s="29" t="s">
        <v>14</v>
      </c>
      <c r="C331" s="30"/>
      <c r="D331" s="31" t="s">
        <v>636</v>
      </c>
      <c r="E331" s="32" t="s">
        <v>57</v>
      </c>
      <c r="F331" s="100" t="s">
        <v>42</v>
      </c>
      <c r="G331" s="73" t="s">
        <v>637</v>
      </c>
      <c r="H331" s="34" t="e">
        <f>VLOOKUP(D331,#REF!,3,FALSE)</f>
        <v>#REF!</v>
      </c>
      <c r="I331" s="35" t="e">
        <f>VLOOKUP(D331,#REF!,4,FALSE())</f>
        <v>#REF!</v>
      </c>
      <c r="J331" s="36" t="e">
        <f>VLOOKUP(D331,#REF!,5,FALSE())</f>
        <v>#REF!</v>
      </c>
      <c r="K331" s="37" t="e">
        <f>#REF!</f>
        <v>#REF!</v>
      </c>
      <c r="L331" s="34" t="e">
        <f>#REF!</f>
        <v>#REF!</v>
      </c>
      <c r="M331" s="173"/>
      <c r="N331" s="173"/>
      <c r="O331" s="174"/>
      <c r="P331" s="38"/>
      <c r="Q331" s="186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4.25">
      <c r="A332" s="1"/>
      <c r="B332" s="29" t="s">
        <v>14</v>
      </c>
      <c r="C332" s="30"/>
      <c r="D332" s="31" t="s">
        <v>638</v>
      </c>
      <c r="E332" s="32" t="s">
        <v>57</v>
      </c>
      <c r="F332" s="100" t="s">
        <v>42</v>
      </c>
      <c r="G332" s="73" t="s">
        <v>639</v>
      </c>
      <c r="H332" s="34" t="e">
        <f>VLOOKUP(D332,#REF!,3,FALSE)</f>
        <v>#REF!</v>
      </c>
      <c r="I332" s="35" t="e">
        <f>VLOOKUP(D332,#REF!,4,FALSE())</f>
        <v>#REF!</v>
      </c>
      <c r="J332" s="36" t="e">
        <f>VLOOKUP(D332,#REF!,5,FALSE())</f>
        <v>#REF!</v>
      </c>
      <c r="K332" s="37" t="e">
        <f>#REF!</f>
        <v>#REF!</v>
      </c>
      <c r="L332" s="34" t="e">
        <f>#REF!</f>
        <v>#REF!</v>
      </c>
      <c r="M332" s="173"/>
      <c r="N332" s="173"/>
      <c r="O332" s="174"/>
      <c r="P332" s="38"/>
      <c r="Q332" s="186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4.25">
      <c r="A333" s="1"/>
      <c r="B333" s="29" t="s">
        <v>14</v>
      </c>
      <c r="C333" s="30"/>
      <c r="D333" s="31" t="s">
        <v>640</v>
      </c>
      <c r="E333" s="41" t="s">
        <v>42</v>
      </c>
      <c r="F333" s="100" t="s">
        <v>42</v>
      </c>
      <c r="G333" s="73" t="s">
        <v>641</v>
      </c>
      <c r="H333" s="34" t="e">
        <f>VLOOKUP(D333,#REF!,3,FALSE)</f>
        <v>#REF!</v>
      </c>
      <c r="I333" s="35" t="e">
        <f>VLOOKUP(D333,#REF!,4,FALSE())</f>
        <v>#REF!</v>
      </c>
      <c r="J333" s="43" t="e">
        <f>VLOOKUP(D333,#REF!,5,FALSE())</f>
        <v>#REF!</v>
      </c>
      <c r="K333" s="37" t="e">
        <f>#REF!</f>
        <v>#REF!</v>
      </c>
      <c r="L333" s="34" t="e">
        <f>#REF!</f>
        <v>#REF!</v>
      </c>
      <c r="M333" s="173"/>
      <c r="N333" s="173"/>
      <c r="O333" s="174"/>
      <c r="P333" s="38"/>
      <c r="Q333" s="186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4.25">
      <c r="A334" s="1"/>
      <c r="B334" s="29" t="s">
        <v>14</v>
      </c>
      <c r="C334" s="30"/>
      <c r="D334" s="31" t="s">
        <v>642</v>
      </c>
      <c r="E334" s="32" t="s">
        <v>57</v>
      </c>
      <c r="F334" s="100" t="s">
        <v>42</v>
      </c>
      <c r="G334" s="73" t="s">
        <v>643</v>
      </c>
      <c r="H334" s="34" t="e">
        <f>VLOOKUP(D334,#REF!,3,FALSE)</f>
        <v>#REF!</v>
      </c>
      <c r="I334" s="35" t="e">
        <f>VLOOKUP(D334,#REF!,4,FALSE())</f>
        <v>#REF!</v>
      </c>
      <c r="J334" s="36" t="e">
        <f>VLOOKUP(D334,#REF!,5,FALSE())</f>
        <v>#REF!</v>
      </c>
      <c r="K334" s="37" t="e">
        <f>#REF!</f>
        <v>#REF!</v>
      </c>
      <c r="L334" s="34" t="e">
        <f>#REF!</f>
        <v>#REF!</v>
      </c>
      <c r="M334" s="173"/>
      <c r="N334" s="173"/>
      <c r="O334" s="174"/>
      <c r="P334" s="38"/>
      <c r="Q334" s="186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4.25">
      <c r="A335" s="1"/>
      <c r="B335" s="29" t="s">
        <v>14</v>
      </c>
      <c r="C335" s="30"/>
      <c r="D335" s="31" t="s">
        <v>644</v>
      </c>
      <c r="E335" s="32" t="s">
        <v>42</v>
      </c>
      <c r="F335" s="32" t="s">
        <v>42</v>
      </c>
      <c r="G335" s="73" t="s">
        <v>645</v>
      </c>
      <c r="H335" s="34" t="e">
        <f>VLOOKUP(D335,#REF!,3,FALSE)</f>
        <v>#REF!</v>
      </c>
      <c r="I335" s="35" t="e">
        <f>VLOOKUP(D335,#REF!,4,FALSE())</f>
        <v>#REF!</v>
      </c>
      <c r="J335" s="36" t="e">
        <f>VLOOKUP(D335,#REF!,5,FALSE())</f>
        <v>#REF!</v>
      </c>
      <c r="K335" s="37" t="e">
        <f>#REF!</f>
        <v>#REF!</v>
      </c>
      <c r="L335" s="34" t="e">
        <f>#REF!</f>
        <v>#REF!</v>
      </c>
      <c r="M335" s="173"/>
      <c r="N335" s="173"/>
      <c r="O335" s="174"/>
      <c r="P335" s="38"/>
      <c r="Q335" s="186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4.25">
      <c r="A336" s="1"/>
      <c r="B336" s="29" t="s">
        <v>14</v>
      </c>
      <c r="C336" s="30"/>
      <c r="D336" s="31" t="s">
        <v>646</v>
      </c>
      <c r="E336" s="32" t="s">
        <v>42</v>
      </c>
      <c r="F336" s="32" t="s">
        <v>42</v>
      </c>
      <c r="G336" s="73" t="s">
        <v>647</v>
      </c>
      <c r="H336" s="34" t="e">
        <f>VLOOKUP(D336,#REF!,3,FALSE)</f>
        <v>#REF!</v>
      </c>
      <c r="I336" s="35" t="e">
        <f>VLOOKUP(D336,#REF!,4,FALSE())</f>
        <v>#REF!</v>
      </c>
      <c r="J336" s="36" t="e">
        <f>VLOOKUP(D336,#REF!,5,FALSE())</f>
        <v>#REF!</v>
      </c>
      <c r="K336" s="37" t="e">
        <f>#REF!</f>
        <v>#REF!</v>
      </c>
      <c r="L336" s="34" t="e">
        <f>#REF!</f>
        <v>#REF!</v>
      </c>
      <c r="M336" s="173"/>
      <c r="N336" s="173"/>
      <c r="O336" s="174"/>
      <c r="P336" s="38"/>
      <c r="Q336" s="186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4.25">
      <c r="A337" s="1"/>
      <c r="B337" s="29" t="s">
        <v>14</v>
      </c>
      <c r="C337" s="30"/>
      <c r="D337" s="31" t="s">
        <v>648</v>
      </c>
      <c r="E337" s="32" t="s">
        <v>42</v>
      </c>
      <c r="F337" s="32" t="s">
        <v>42</v>
      </c>
      <c r="G337" s="73" t="s">
        <v>649</v>
      </c>
      <c r="H337" s="34" t="e">
        <f>VLOOKUP(D337,#REF!,3,FALSE)</f>
        <v>#REF!</v>
      </c>
      <c r="I337" s="35" t="e">
        <f>VLOOKUP(D337,#REF!,4,FALSE())</f>
        <v>#REF!</v>
      </c>
      <c r="J337" s="36" t="e">
        <f>VLOOKUP(D337,#REF!,5,FALSE())</f>
        <v>#REF!</v>
      </c>
      <c r="K337" s="37" t="e">
        <f>#REF!</f>
        <v>#REF!</v>
      </c>
      <c r="L337" s="34" t="e">
        <f>#REF!</f>
        <v>#REF!</v>
      </c>
      <c r="M337" s="173"/>
      <c r="N337" s="173"/>
      <c r="O337" s="174"/>
      <c r="P337" s="38"/>
      <c r="Q337" s="186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4.25">
      <c r="A338" s="1"/>
      <c r="B338" s="29" t="s">
        <v>14</v>
      </c>
      <c r="C338" s="30"/>
      <c r="D338" s="31" t="s">
        <v>650</v>
      </c>
      <c r="E338" s="41" t="s">
        <v>57</v>
      </c>
      <c r="F338" s="100" t="s">
        <v>42</v>
      </c>
      <c r="G338" s="73" t="s">
        <v>651</v>
      </c>
      <c r="H338" s="34" t="e">
        <f>VLOOKUP(D338,#REF!,3,FALSE)</f>
        <v>#REF!</v>
      </c>
      <c r="I338" s="35" t="e">
        <f>VLOOKUP(D338,#REF!,4,FALSE())</f>
        <v>#REF!</v>
      </c>
      <c r="J338" s="36" t="e">
        <f>VLOOKUP(D338,#REF!,5,FALSE())</f>
        <v>#REF!</v>
      </c>
      <c r="K338" s="37" t="e">
        <f>#REF!</f>
        <v>#REF!</v>
      </c>
      <c r="L338" s="34" t="e">
        <f>#REF!</f>
        <v>#REF!</v>
      </c>
      <c r="M338" s="173"/>
      <c r="N338" s="173"/>
      <c r="O338" s="174"/>
      <c r="P338" s="38"/>
      <c r="Q338" s="186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4.25">
      <c r="A339" s="1"/>
      <c r="B339" s="29" t="s">
        <v>14</v>
      </c>
      <c r="C339" s="30"/>
      <c r="D339" s="31" t="s">
        <v>652</v>
      </c>
      <c r="E339" s="32" t="s">
        <v>42</v>
      </c>
      <c r="F339" s="41" t="s">
        <v>57</v>
      </c>
      <c r="G339" s="73" t="s">
        <v>653</v>
      </c>
      <c r="H339" s="34" t="e">
        <f>VLOOKUP(D339,#REF!,3,FALSE)</f>
        <v>#REF!</v>
      </c>
      <c r="I339" s="35" t="e">
        <f>VLOOKUP(D339,#REF!,4,FALSE())</f>
        <v>#REF!</v>
      </c>
      <c r="J339" s="43" t="e">
        <f>VLOOKUP(D339,#REF!,5,FALSE())</f>
        <v>#REF!</v>
      </c>
      <c r="K339" s="37" t="e">
        <f>#REF!</f>
        <v>#REF!</v>
      </c>
      <c r="L339" s="34" t="e">
        <f>#REF!</f>
        <v>#REF!</v>
      </c>
      <c r="M339" s="173"/>
      <c r="N339" s="173"/>
      <c r="O339" s="174"/>
      <c r="P339" s="38"/>
      <c r="Q339" s="186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4.25">
      <c r="A340" s="1"/>
      <c r="B340" s="29" t="s">
        <v>14</v>
      </c>
      <c r="C340" s="30"/>
      <c r="D340" s="31" t="s">
        <v>654</v>
      </c>
      <c r="E340" s="32" t="s">
        <v>42</v>
      </c>
      <c r="F340" s="32" t="s">
        <v>42</v>
      </c>
      <c r="G340" s="73" t="s">
        <v>655</v>
      </c>
      <c r="H340" s="34" t="e">
        <f>VLOOKUP(D340,#REF!,3,FALSE)</f>
        <v>#REF!</v>
      </c>
      <c r="I340" s="35" t="e">
        <f>VLOOKUP(D340,#REF!,4,FALSE())</f>
        <v>#REF!</v>
      </c>
      <c r="J340" s="36" t="e">
        <f>VLOOKUP(D340,#REF!,5,FALSE())</f>
        <v>#REF!</v>
      </c>
      <c r="K340" s="37" t="e">
        <f>#REF!</f>
        <v>#REF!</v>
      </c>
      <c r="L340" s="34" t="e">
        <f>#REF!</f>
        <v>#REF!</v>
      </c>
      <c r="M340" s="173"/>
      <c r="N340" s="173"/>
      <c r="O340" s="174"/>
      <c r="P340" s="38"/>
      <c r="Q340" s="186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4.25">
      <c r="A341" s="1"/>
      <c r="B341" s="29" t="s">
        <v>14</v>
      </c>
      <c r="C341" s="30"/>
      <c r="D341" s="31" t="s">
        <v>656</v>
      </c>
      <c r="E341" s="32" t="s">
        <v>42</v>
      </c>
      <c r="F341" s="32" t="s">
        <v>42</v>
      </c>
      <c r="G341" s="73" t="s">
        <v>657</v>
      </c>
      <c r="H341" s="34" t="e">
        <f>VLOOKUP(D341,#REF!,3,FALSE)</f>
        <v>#REF!</v>
      </c>
      <c r="I341" s="35" t="e">
        <f>VLOOKUP(D341,#REF!,4,FALSE())</f>
        <v>#REF!</v>
      </c>
      <c r="J341" s="43" t="e">
        <f>VLOOKUP(D341,#REF!,5,FALSE())</f>
        <v>#REF!</v>
      </c>
      <c r="K341" s="37" t="e">
        <f>#REF!</f>
        <v>#REF!</v>
      </c>
      <c r="L341" s="34" t="e">
        <f>#REF!</f>
        <v>#REF!</v>
      </c>
      <c r="M341" s="173"/>
      <c r="N341" s="173"/>
      <c r="O341" s="174"/>
      <c r="P341" s="38"/>
      <c r="Q341" s="186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4.25">
      <c r="A342" s="1"/>
      <c r="B342" s="29" t="s">
        <v>14</v>
      </c>
      <c r="C342" s="30"/>
      <c r="D342" s="31" t="s">
        <v>658</v>
      </c>
      <c r="E342" s="32" t="s">
        <v>42</v>
      </c>
      <c r="F342" s="32" t="s">
        <v>42</v>
      </c>
      <c r="G342" s="73" t="s">
        <v>659</v>
      </c>
      <c r="H342" s="34" t="e">
        <f>VLOOKUP(D342,#REF!,3,FALSE)</f>
        <v>#REF!</v>
      </c>
      <c r="I342" s="35" t="e">
        <f>VLOOKUP(D342,#REF!,4,FALSE())</f>
        <v>#REF!</v>
      </c>
      <c r="J342" s="36" t="e">
        <f>VLOOKUP(D342,#REF!,5,FALSE())</f>
        <v>#REF!</v>
      </c>
      <c r="K342" s="37" t="e">
        <f>#REF!</f>
        <v>#REF!</v>
      </c>
      <c r="L342" s="34" t="e">
        <f>#REF!</f>
        <v>#REF!</v>
      </c>
      <c r="M342" s="173"/>
      <c r="N342" s="173"/>
      <c r="O342" s="174"/>
      <c r="P342" s="38"/>
      <c r="Q342" s="186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4.25">
      <c r="A343" s="1"/>
      <c r="B343" s="29" t="s">
        <v>14</v>
      </c>
      <c r="C343" s="30"/>
      <c r="D343" s="31" t="s">
        <v>660</v>
      </c>
      <c r="E343" s="41" t="s">
        <v>57</v>
      </c>
      <c r="F343" s="41" t="s">
        <v>42</v>
      </c>
      <c r="G343" s="73" t="s">
        <v>661</v>
      </c>
      <c r="H343" s="34" t="e">
        <f>VLOOKUP(D343,#REF!,3,FALSE)</f>
        <v>#REF!</v>
      </c>
      <c r="I343" s="35" t="e">
        <f>VLOOKUP(D343,#REF!,4,FALSE())</f>
        <v>#REF!</v>
      </c>
      <c r="J343" s="43" t="e">
        <f>VLOOKUP(D343,#REF!,5,FALSE())</f>
        <v>#REF!</v>
      </c>
      <c r="K343" s="37" t="e">
        <f>#REF!</f>
        <v>#REF!</v>
      </c>
      <c r="L343" s="34" t="e">
        <f>#REF!</f>
        <v>#REF!</v>
      </c>
      <c r="M343" s="173"/>
      <c r="N343" s="173"/>
      <c r="O343" s="174"/>
      <c r="P343" s="38"/>
      <c r="Q343" s="186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4.25">
      <c r="A344" s="1"/>
      <c r="B344" s="29" t="s">
        <v>14</v>
      </c>
      <c r="C344" s="30"/>
      <c r="D344" s="31" t="s">
        <v>662</v>
      </c>
      <c r="E344" s="41" t="s">
        <v>42</v>
      </c>
      <c r="F344" s="41" t="s">
        <v>42</v>
      </c>
      <c r="G344" s="73" t="s">
        <v>663</v>
      </c>
      <c r="H344" s="34" t="e">
        <f>VLOOKUP(D344,#REF!,3,FALSE)</f>
        <v>#REF!</v>
      </c>
      <c r="I344" s="35" t="e">
        <f>VLOOKUP(D344,#REF!,4,FALSE())</f>
        <v>#REF!</v>
      </c>
      <c r="J344" s="43" t="e">
        <f>VLOOKUP(D344,#REF!,5,FALSE())</f>
        <v>#REF!</v>
      </c>
      <c r="K344" s="37" t="e">
        <f>#REF!</f>
        <v>#REF!</v>
      </c>
      <c r="L344" s="34" t="e">
        <f>#REF!</f>
        <v>#REF!</v>
      </c>
      <c r="M344" s="173"/>
      <c r="N344" s="173"/>
      <c r="O344" s="174"/>
      <c r="P344" s="38"/>
      <c r="Q344" s="186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4.25">
      <c r="A345" s="1"/>
      <c r="B345" s="29" t="s">
        <v>14</v>
      </c>
      <c r="C345" s="30"/>
      <c r="D345" s="31" t="s">
        <v>664</v>
      </c>
      <c r="E345" s="41" t="s">
        <v>42</v>
      </c>
      <c r="F345" s="41" t="s">
        <v>42</v>
      </c>
      <c r="G345" s="73" t="s">
        <v>665</v>
      </c>
      <c r="H345" s="34" t="e">
        <f>VLOOKUP(D345,#REF!,3,FALSE)</f>
        <v>#REF!</v>
      </c>
      <c r="I345" s="35" t="e">
        <f>VLOOKUP(D345,#REF!,4,FALSE())</f>
        <v>#REF!</v>
      </c>
      <c r="J345" s="36" t="e">
        <f>VLOOKUP(D345,#REF!,5,FALSE())</f>
        <v>#REF!</v>
      </c>
      <c r="K345" s="37" t="e">
        <f>#REF!</f>
        <v>#REF!</v>
      </c>
      <c r="L345" s="34" t="e">
        <f>#REF!</f>
        <v>#REF!</v>
      </c>
      <c r="M345" s="173"/>
      <c r="N345" s="173"/>
      <c r="O345" s="174"/>
      <c r="P345" s="38"/>
      <c r="Q345" s="186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4.25">
      <c r="A346" s="1"/>
      <c r="B346" s="29" t="s">
        <v>14</v>
      </c>
      <c r="C346" s="30"/>
      <c r="D346" s="31" t="s">
        <v>666</v>
      </c>
      <c r="E346" s="41" t="s">
        <v>42</v>
      </c>
      <c r="F346" s="41" t="s">
        <v>42</v>
      </c>
      <c r="G346" s="73" t="s">
        <v>667</v>
      </c>
      <c r="H346" s="34" t="e">
        <f>VLOOKUP(D346,#REF!,3,FALSE)</f>
        <v>#REF!</v>
      </c>
      <c r="I346" s="35" t="e">
        <f>VLOOKUP(D346,#REF!,4,FALSE())</f>
        <v>#REF!</v>
      </c>
      <c r="J346" s="36" t="e">
        <f>VLOOKUP(D346,#REF!,5,FALSE())</f>
        <v>#REF!</v>
      </c>
      <c r="K346" s="37" t="e">
        <f>#REF!</f>
        <v>#REF!</v>
      </c>
      <c r="L346" s="34" t="e">
        <f>#REF!</f>
        <v>#REF!</v>
      </c>
      <c r="M346" s="173"/>
      <c r="N346" s="173"/>
      <c r="O346" s="174"/>
      <c r="P346" s="38"/>
      <c r="Q346" s="186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4.25">
      <c r="A347" s="1"/>
      <c r="B347" s="29" t="s">
        <v>14</v>
      </c>
      <c r="C347" s="30"/>
      <c r="D347" s="31" t="s">
        <v>668</v>
      </c>
      <c r="E347" s="41" t="s">
        <v>42</v>
      </c>
      <c r="F347" s="41" t="s">
        <v>42</v>
      </c>
      <c r="G347" s="73" t="s">
        <v>669</v>
      </c>
      <c r="H347" s="34" t="e">
        <f>VLOOKUP(D347,#REF!,3,FALSE)</f>
        <v>#REF!</v>
      </c>
      <c r="I347" s="35" t="e">
        <f>VLOOKUP(D347,#REF!,4,FALSE())</f>
        <v>#REF!</v>
      </c>
      <c r="J347" s="36" t="e">
        <f>VLOOKUP(D347,#REF!,5,FALSE())</f>
        <v>#REF!</v>
      </c>
      <c r="K347" s="37" t="e">
        <f>#REF!</f>
        <v>#REF!</v>
      </c>
      <c r="L347" s="34" t="e">
        <f>#REF!</f>
        <v>#REF!</v>
      </c>
      <c r="M347" s="173"/>
      <c r="N347" s="173"/>
      <c r="O347" s="174"/>
      <c r="P347" s="38"/>
      <c r="Q347" s="186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4.25">
      <c r="A348" s="1"/>
      <c r="B348" s="29" t="s">
        <v>14</v>
      </c>
      <c r="C348" s="30"/>
      <c r="D348" s="31" t="s">
        <v>670</v>
      </c>
      <c r="E348" s="41" t="s">
        <v>57</v>
      </c>
      <c r="F348" s="41" t="s">
        <v>42</v>
      </c>
      <c r="G348" s="73" t="s">
        <v>671</v>
      </c>
      <c r="H348" s="34" t="e">
        <f>VLOOKUP(D348,#REF!,3,FALSE)</f>
        <v>#REF!</v>
      </c>
      <c r="I348" s="35" t="e">
        <f>VLOOKUP(D348,#REF!,4,FALSE())</f>
        <v>#REF!</v>
      </c>
      <c r="J348" s="43" t="e">
        <f>VLOOKUP(D348,#REF!,5,FALSE())</f>
        <v>#REF!</v>
      </c>
      <c r="K348" s="37" t="e">
        <f>#REF!</f>
        <v>#REF!</v>
      </c>
      <c r="L348" s="34" t="e">
        <f>#REF!</f>
        <v>#REF!</v>
      </c>
      <c r="M348" s="173"/>
      <c r="N348" s="173"/>
      <c r="O348" s="174"/>
      <c r="P348" s="38"/>
      <c r="Q348" s="186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4.25">
      <c r="A349" s="1"/>
      <c r="B349" s="29" t="s">
        <v>14</v>
      </c>
      <c r="C349" s="30"/>
      <c r="D349" s="31" t="s">
        <v>672</v>
      </c>
      <c r="E349" s="41" t="s">
        <v>42</v>
      </c>
      <c r="F349" s="41" t="s">
        <v>42</v>
      </c>
      <c r="G349" s="73" t="s">
        <v>673</v>
      </c>
      <c r="H349" s="34" t="e">
        <f>VLOOKUP(D349,#REF!,3,FALSE)</f>
        <v>#REF!</v>
      </c>
      <c r="I349" s="35" t="e">
        <f>VLOOKUP(D349,#REF!,4,FALSE())</f>
        <v>#REF!</v>
      </c>
      <c r="J349" s="36" t="e">
        <f>VLOOKUP(D349,#REF!,5,FALSE())</f>
        <v>#REF!</v>
      </c>
      <c r="K349" s="37" t="e">
        <f>#REF!</f>
        <v>#REF!</v>
      </c>
      <c r="L349" s="34" t="e">
        <f>#REF!</f>
        <v>#REF!</v>
      </c>
      <c r="M349" s="173"/>
      <c r="N349" s="173"/>
      <c r="O349" s="174"/>
      <c r="P349" s="38"/>
      <c r="Q349" s="186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4.25">
      <c r="A350" s="1"/>
      <c r="B350" s="29" t="s">
        <v>14</v>
      </c>
      <c r="C350" s="30"/>
      <c r="D350" s="31" t="s">
        <v>674</v>
      </c>
      <c r="E350" s="41" t="s">
        <v>42</v>
      </c>
      <c r="F350" s="41" t="s">
        <v>42</v>
      </c>
      <c r="G350" s="73" t="s">
        <v>675</v>
      </c>
      <c r="H350" s="34" t="e">
        <f>VLOOKUP(D350,#REF!,3,FALSE)</f>
        <v>#REF!</v>
      </c>
      <c r="I350" s="35" t="e">
        <f>VLOOKUP(D350,#REF!,4,FALSE())</f>
        <v>#REF!</v>
      </c>
      <c r="J350" s="43" t="e">
        <f>VLOOKUP(D350,#REF!,5,FALSE())</f>
        <v>#REF!</v>
      </c>
      <c r="K350" s="37" t="e">
        <f>#REF!</f>
        <v>#REF!</v>
      </c>
      <c r="L350" s="34" t="e">
        <f>#REF!</f>
        <v>#REF!</v>
      </c>
      <c r="M350" s="173"/>
      <c r="N350" s="173"/>
      <c r="O350" s="174"/>
      <c r="P350" s="38"/>
      <c r="Q350" s="186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4.25">
      <c r="A351" s="1"/>
      <c r="B351" s="29" t="s">
        <v>14</v>
      </c>
      <c r="C351" s="30"/>
      <c r="D351" s="31" t="s">
        <v>676</v>
      </c>
      <c r="E351" s="41" t="s">
        <v>42</v>
      </c>
      <c r="F351" s="41" t="s">
        <v>42</v>
      </c>
      <c r="G351" s="73" t="s">
        <v>677</v>
      </c>
      <c r="H351" s="34" t="e">
        <f>VLOOKUP(D351,#REF!,3,FALSE)</f>
        <v>#REF!</v>
      </c>
      <c r="I351" s="35" t="e">
        <f>VLOOKUP(D351,#REF!,4,FALSE())</f>
        <v>#REF!</v>
      </c>
      <c r="J351" s="36" t="e">
        <f>VLOOKUP(D351,#REF!,5,FALSE())</f>
        <v>#REF!</v>
      </c>
      <c r="K351" s="37" t="e">
        <f>#REF!</f>
        <v>#REF!</v>
      </c>
      <c r="L351" s="34" t="e">
        <f>#REF!</f>
        <v>#REF!</v>
      </c>
      <c r="M351" s="173"/>
      <c r="N351" s="173"/>
      <c r="O351" s="174"/>
      <c r="P351" s="38"/>
      <c r="Q351" s="186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4.25">
      <c r="A352" s="1"/>
      <c r="B352" s="29" t="s">
        <v>14</v>
      </c>
      <c r="C352" s="30"/>
      <c r="D352" s="31" t="s">
        <v>678</v>
      </c>
      <c r="E352" s="41" t="s">
        <v>42</v>
      </c>
      <c r="F352" s="41" t="s">
        <v>42</v>
      </c>
      <c r="G352" s="73" t="s">
        <v>679</v>
      </c>
      <c r="H352" s="34" t="e">
        <f>VLOOKUP(D352,#REF!,3,FALSE)</f>
        <v>#REF!</v>
      </c>
      <c r="I352" s="35" t="e">
        <f>VLOOKUP(D352,#REF!,4,FALSE())</f>
        <v>#REF!</v>
      </c>
      <c r="J352" s="36" t="e">
        <f>VLOOKUP(D352,#REF!,5,FALSE())</f>
        <v>#REF!</v>
      </c>
      <c r="K352" s="37" t="e">
        <f>#REF!</f>
        <v>#REF!</v>
      </c>
      <c r="L352" s="34" t="e">
        <f>#REF!</f>
        <v>#REF!</v>
      </c>
      <c r="M352" s="173"/>
      <c r="N352" s="173"/>
      <c r="O352" s="174"/>
      <c r="P352" s="38"/>
      <c r="Q352" s="186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4.25">
      <c r="A353" s="1"/>
      <c r="B353" s="29" t="s">
        <v>14</v>
      </c>
      <c r="C353" s="30"/>
      <c r="D353" s="31" t="s">
        <v>680</v>
      </c>
      <c r="E353" s="41" t="s">
        <v>42</v>
      </c>
      <c r="F353" s="41" t="s">
        <v>42</v>
      </c>
      <c r="G353" s="73" t="s">
        <v>681</v>
      </c>
      <c r="H353" s="34" t="e">
        <f>VLOOKUP(D353,#REF!,3,FALSE)</f>
        <v>#REF!</v>
      </c>
      <c r="I353" s="35" t="e">
        <f>VLOOKUP(D353,#REF!,4,FALSE())</f>
        <v>#REF!</v>
      </c>
      <c r="J353" s="36" t="e">
        <f>VLOOKUP(D353,#REF!,5,FALSE())</f>
        <v>#REF!</v>
      </c>
      <c r="K353" s="37" t="e">
        <f>#REF!</f>
        <v>#REF!</v>
      </c>
      <c r="L353" s="34" t="e">
        <f>#REF!</f>
        <v>#REF!</v>
      </c>
      <c r="M353" s="173"/>
      <c r="N353" s="173"/>
      <c r="O353" s="174"/>
      <c r="P353" s="38"/>
      <c r="Q353" s="186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4.25">
      <c r="A354" s="1"/>
      <c r="B354" s="29" t="s">
        <v>14</v>
      </c>
      <c r="C354" s="30"/>
      <c r="D354" s="31" t="s">
        <v>682</v>
      </c>
      <c r="E354" s="32" t="s">
        <v>57</v>
      </c>
      <c r="F354" s="41" t="s">
        <v>42</v>
      </c>
      <c r="G354" s="73" t="s">
        <v>683</v>
      </c>
      <c r="H354" s="34" t="e">
        <f>VLOOKUP(D354,#REF!,3,FALSE)</f>
        <v>#REF!</v>
      </c>
      <c r="I354" s="35" t="e">
        <f>VLOOKUP(D354,#REF!,4,FALSE())</f>
        <v>#REF!</v>
      </c>
      <c r="J354" s="36" t="e">
        <f>VLOOKUP(D354,#REF!,5,FALSE())</f>
        <v>#REF!</v>
      </c>
      <c r="K354" s="37" t="e">
        <f>#REF!</f>
        <v>#REF!</v>
      </c>
      <c r="L354" s="34" t="e">
        <f>#REF!</f>
        <v>#REF!</v>
      </c>
      <c r="M354" s="173"/>
      <c r="N354" s="173"/>
      <c r="O354" s="174"/>
      <c r="P354" s="38"/>
      <c r="Q354" s="186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4.25">
      <c r="A355" s="1"/>
      <c r="B355" s="29" t="s">
        <v>14</v>
      </c>
      <c r="C355" s="30"/>
      <c r="D355" s="31" t="s">
        <v>684</v>
      </c>
      <c r="E355" s="41" t="s">
        <v>42</v>
      </c>
      <c r="F355" s="41" t="s">
        <v>42</v>
      </c>
      <c r="G355" s="73" t="s">
        <v>685</v>
      </c>
      <c r="H355" s="34" t="e">
        <f>VLOOKUP(D355,#REF!,3,FALSE)</f>
        <v>#REF!</v>
      </c>
      <c r="I355" s="35" t="e">
        <f>VLOOKUP(D355,#REF!,4,FALSE())</f>
        <v>#REF!</v>
      </c>
      <c r="J355" s="36" t="e">
        <f>VLOOKUP(D355,#REF!,5,FALSE())</f>
        <v>#REF!</v>
      </c>
      <c r="K355" s="37" t="e">
        <f>#REF!</f>
        <v>#REF!</v>
      </c>
      <c r="L355" s="34" t="e">
        <f>#REF!</f>
        <v>#REF!</v>
      </c>
      <c r="M355" s="173"/>
      <c r="N355" s="173"/>
      <c r="O355" s="174"/>
      <c r="P355" s="38"/>
      <c r="Q355" s="186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4.25">
      <c r="A356" s="1"/>
      <c r="B356" s="29" t="s">
        <v>14</v>
      </c>
      <c r="C356" s="30"/>
      <c r="D356" s="31" t="s">
        <v>686</v>
      </c>
      <c r="E356" s="32" t="s">
        <v>57</v>
      </c>
      <c r="F356" s="41" t="s">
        <v>42</v>
      </c>
      <c r="G356" s="73" t="s">
        <v>687</v>
      </c>
      <c r="H356" s="34" t="e">
        <f>VLOOKUP(D356,#REF!,3,FALSE)</f>
        <v>#REF!</v>
      </c>
      <c r="I356" s="35" t="e">
        <f>VLOOKUP(D356,#REF!,4,FALSE())</f>
        <v>#REF!</v>
      </c>
      <c r="J356" s="36" t="e">
        <f>VLOOKUP(D356,#REF!,5,FALSE())</f>
        <v>#REF!</v>
      </c>
      <c r="K356" s="37" t="e">
        <f>#REF!</f>
        <v>#REF!</v>
      </c>
      <c r="L356" s="34" t="e">
        <f>#REF!</f>
        <v>#REF!</v>
      </c>
      <c r="M356" s="173"/>
      <c r="N356" s="173"/>
      <c r="O356" s="174"/>
      <c r="P356" s="38"/>
      <c r="Q356" s="186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4.25">
      <c r="A357" s="1"/>
      <c r="B357" s="29" t="s">
        <v>14</v>
      </c>
      <c r="C357" s="30"/>
      <c r="D357" s="31" t="s">
        <v>688</v>
      </c>
      <c r="E357" s="32" t="s">
        <v>42</v>
      </c>
      <c r="F357" s="32" t="s">
        <v>42</v>
      </c>
      <c r="G357" s="73" t="s">
        <v>689</v>
      </c>
      <c r="H357" s="34" t="e">
        <f>VLOOKUP(D357,#REF!,3,FALSE)</f>
        <v>#REF!</v>
      </c>
      <c r="I357" s="35" t="e">
        <f>VLOOKUP(D357,#REF!,4,FALSE())</f>
        <v>#REF!</v>
      </c>
      <c r="J357" s="36" t="e">
        <f>VLOOKUP(D357,#REF!,5,FALSE())</f>
        <v>#REF!</v>
      </c>
      <c r="K357" s="37" t="e">
        <f>#REF!</f>
        <v>#REF!</v>
      </c>
      <c r="L357" s="34" t="e">
        <f>#REF!</f>
        <v>#REF!</v>
      </c>
      <c r="M357" s="173"/>
      <c r="N357" s="173"/>
      <c r="O357" s="174"/>
      <c r="P357" s="38"/>
      <c r="Q357" s="186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4.25">
      <c r="A358" s="1"/>
      <c r="B358" s="29" t="s">
        <v>14</v>
      </c>
      <c r="C358" s="30"/>
      <c r="D358" s="31" t="s">
        <v>690</v>
      </c>
      <c r="E358" s="32" t="s">
        <v>42</v>
      </c>
      <c r="F358" s="32" t="s">
        <v>42</v>
      </c>
      <c r="G358" s="73" t="s">
        <v>691</v>
      </c>
      <c r="H358" s="34" t="e">
        <f>VLOOKUP(D358,#REF!,3,FALSE)</f>
        <v>#REF!</v>
      </c>
      <c r="I358" s="35" t="e">
        <f>VLOOKUP(D358,#REF!,4,FALSE())</f>
        <v>#REF!</v>
      </c>
      <c r="J358" s="36" t="e">
        <f>VLOOKUP(D358,#REF!,5,FALSE())</f>
        <v>#REF!</v>
      </c>
      <c r="K358" s="37" t="e">
        <f>#REF!</f>
        <v>#REF!</v>
      </c>
      <c r="L358" s="34" t="e">
        <f>#REF!</f>
        <v>#REF!</v>
      </c>
      <c r="M358" s="173"/>
      <c r="N358" s="173"/>
      <c r="O358" s="174"/>
      <c r="P358" s="38"/>
      <c r="Q358" s="186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4.25">
      <c r="A359" s="1"/>
      <c r="B359" s="29" t="s">
        <v>14</v>
      </c>
      <c r="C359" s="30"/>
      <c r="D359" s="31" t="s">
        <v>692</v>
      </c>
      <c r="E359" s="32" t="s">
        <v>42</v>
      </c>
      <c r="F359" s="32" t="s">
        <v>42</v>
      </c>
      <c r="G359" s="73" t="s">
        <v>693</v>
      </c>
      <c r="H359" s="34" t="e">
        <f>VLOOKUP(D359,#REF!,3,FALSE)</f>
        <v>#REF!</v>
      </c>
      <c r="I359" s="35" t="e">
        <f>VLOOKUP(D359,#REF!,4,FALSE())</f>
        <v>#REF!</v>
      </c>
      <c r="J359" s="43" t="e">
        <f>VLOOKUP(D359,#REF!,5,FALSE())</f>
        <v>#REF!</v>
      </c>
      <c r="K359" s="37" t="e">
        <f>#REF!</f>
        <v>#REF!</v>
      </c>
      <c r="L359" s="34" t="e">
        <f>#REF!</f>
        <v>#REF!</v>
      </c>
      <c r="M359" s="173"/>
      <c r="N359" s="173"/>
      <c r="O359" s="174"/>
      <c r="P359" s="38"/>
      <c r="Q359" s="186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4.25">
      <c r="A360" s="1"/>
      <c r="B360" s="29" t="s">
        <v>14</v>
      </c>
      <c r="C360" s="30"/>
      <c r="D360" s="31" t="s">
        <v>694</v>
      </c>
      <c r="E360" s="41" t="s">
        <v>57</v>
      </c>
      <c r="F360" s="41" t="s">
        <v>42</v>
      </c>
      <c r="G360" s="73" t="s">
        <v>695</v>
      </c>
      <c r="H360" s="34" t="e">
        <f>VLOOKUP(D360,#REF!,3,FALSE)</f>
        <v>#REF!</v>
      </c>
      <c r="I360" s="35" t="e">
        <f>VLOOKUP(D360,#REF!,4,FALSE())</f>
        <v>#REF!</v>
      </c>
      <c r="J360" s="36" t="e">
        <f>VLOOKUP(D360,#REF!,5,FALSE())</f>
        <v>#REF!</v>
      </c>
      <c r="K360" s="37" t="e">
        <f>#REF!</f>
        <v>#REF!</v>
      </c>
      <c r="L360" s="34" t="e">
        <f>#REF!</f>
        <v>#REF!</v>
      </c>
      <c r="M360" s="173"/>
      <c r="N360" s="173"/>
      <c r="O360" s="174"/>
      <c r="P360" s="38"/>
      <c r="Q360" s="186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4.25">
      <c r="A361" s="1"/>
      <c r="B361" s="29" t="s">
        <v>14</v>
      </c>
      <c r="C361" s="30"/>
      <c r="D361" s="31" t="s">
        <v>696</v>
      </c>
      <c r="E361" s="41" t="s">
        <v>42</v>
      </c>
      <c r="F361" s="41" t="s">
        <v>42</v>
      </c>
      <c r="G361" s="73" t="s">
        <v>697</v>
      </c>
      <c r="H361" s="34" t="e">
        <f>VLOOKUP(D361,#REF!,3,FALSE)</f>
        <v>#REF!</v>
      </c>
      <c r="I361" s="35" t="e">
        <f>VLOOKUP(D361,#REF!,4,FALSE())</f>
        <v>#REF!</v>
      </c>
      <c r="J361" s="43" t="e">
        <f>VLOOKUP(D361,#REF!,5,FALSE())</f>
        <v>#REF!</v>
      </c>
      <c r="K361" s="37" t="e">
        <f>#REF!</f>
        <v>#REF!</v>
      </c>
      <c r="L361" s="34" t="e">
        <f>#REF!</f>
        <v>#REF!</v>
      </c>
      <c r="M361" s="173"/>
      <c r="N361" s="173"/>
      <c r="O361" s="174"/>
      <c r="P361" s="38"/>
      <c r="Q361" s="186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4.25">
      <c r="A362" s="1"/>
      <c r="B362" s="29" t="s">
        <v>14</v>
      </c>
      <c r="C362" s="30"/>
      <c r="D362" s="31" t="s">
        <v>698</v>
      </c>
      <c r="E362" s="41" t="s">
        <v>42</v>
      </c>
      <c r="F362" s="41" t="s">
        <v>42</v>
      </c>
      <c r="G362" s="73" t="s">
        <v>699</v>
      </c>
      <c r="H362" s="34" t="e">
        <f>VLOOKUP(D362,#REF!,3,FALSE)</f>
        <v>#REF!</v>
      </c>
      <c r="I362" s="35" t="e">
        <f>VLOOKUP(D362,#REF!,4,FALSE())</f>
        <v>#REF!</v>
      </c>
      <c r="J362" s="36" t="e">
        <f>VLOOKUP(D362,#REF!,5,FALSE())</f>
        <v>#REF!</v>
      </c>
      <c r="K362" s="37" t="e">
        <f>#REF!</f>
        <v>#REF!</v>
      </c>
      <c r="L362" s="34" t="e">
        <f>#REF!</f>
        <v>#REF!</v>
      </c>
      <c r="M362" s="173"/>
      <c r="N362" s="173"/>
      <c r="O362" s="174"/>
      <c r="P362" s="38"/>
      <c r="Q362" s="186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4.25">
      <c r="A363" s="1"/>
      <c r="B363" s="29" t="s">
        <v>14</v>
      </c>
      <c r="C363" s="30"/>
      <c r="D363" s="31" t="s">
        <v>700</v>
      </c>
      <c r="E363" s="41" t="s">
        <v>57</v>
      </c>
      <c r="F363" s="41" t="s">
        <v>57</v>
      </c>
      <c r="G363" s="73" t="s">
        <v>701</v>
      </c>
      <c r="H363" s="34" t="e">
        <f>VLOOKUP(D363,#REF!,3,FALSE)</f>
        <v>#REF!</v>
      </c>
      <c r="I363" s="35" t="e">
        <f>VLOOKUP(D363,#REF!,4,FALSE())</f>
        <v>#REF!</v>
      </c>
      <c r="J363" s="43" t="e">
        <f>VLOOKUP(D363,#REF!,5,FALSE())</f>
        <v>#REF!</v>
      </c>
      <c r="K363" s="37" t="e">
        <f>#REF!</f>
        <v>#REF!</v>
      </c>
      <c r="L363" s="34" t="e">
        <f>#REF!</f>
        <v>#REF!</v>
      </c>
      <c r="M363" s="173"/>
      <c r="N363" s="173"/>
      <c r="O363" s="174"/>
      <c r="P363" s="38"/>
      <c r="Q363" s="186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4.25">
      <c r="A364" s="1"/>
      <c r="B364" s="29" t="s">
        <v>14</v>
      </c>
      <c r="C364" s="30"/>
      <c r="D364" s="31" t="s">
        <v>702</v>
      </c>
      <c r="E364" s="41" t="s">
        <v>42</v>
      </c>
      <c r="F364" s="41" t="s">
        <v>42</v>
      </c>
      <c r="G364" s="73" t="s">
        <v>703</v>
      </c>
      <c r="H364" s="34" t="e">
        <f>VLOOKUP(D364,#REF!,3,FALSE)</f>
        <v>#REF!</v>
      </c>
      <c r="I364" s="35" t="e">
        <f>VLOOKUP(D364,#REF!,4,FALSE())</f>
        <v>#REF!</v>
      </c>
      <c r="J364" s="43" t="e">
        <f>VLOOKUP(D364,#REF!,5,FALSE())</f>
        <v>#REF!</v>
      </c>
      <c r="K364" s="37" t="e">
        <f>#REF!</f>
        <v>#REF!</v>
      </c>
      <c r="L364" s="34" t="e">
        <f>#REF!</f>
        <v>#REF!</v>
      </c>
      <c r="M364" s="173"/>
      <c r="N364" s="173"/>
      <c r="O364" s="174"/>
      <c r="P364" s="38"/>
      <c r="Q364" s="186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4.25">
      <c r="A365" s="1"/>
      <c r="B365" s="29" t="s">
        <v>14</v>
      </c>
      <c r="C365" s="30"/>
      <c r="D365" s="31" t="s">
        <v>704</v>
      </c>
      <c r="E365" s="41" t="s">
        <v>42</v>
      </c>
      <c r="F365" s="41" t="s">
        <v>42</v>
      </c>
      <c r="G365" s="73" t="s">
        <v>705</v>
      </c>
      <c r="H365" s="34" t="e">
        <f>VLOOKUP(D365,#REF!,3,FALSE)</f>
        <v>#REF!</v>
      </c>
      <c r="I365" s="35" t="e">
        <f>VLOOKUP(D365,#REF!,4,FALSE())</f>
        <v>#REF!</v>
      </c>
      <c r="J365" s="36" t="e">
        <f>VLOOKUP(D365,#REF!,5,FALSE())</f>
        <v>#REF!</v>
      </c>
      <c r="K365" s="37" t="e">
        <f>#REF!</f>
        <v>#REF!</v>
      </c>
      <c r="L365" s="34" t="e">
        <f>#REF!</f>
        <v>#REF!</v>
      </c>
      <c r="M365" s="173"/>
      <c r="N365" s="173"/>
      <c r="O365" s="174"/>
      <c r="P365" s="38"/>
      <c r="Q365" s="186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4.25">
      <c r="A366" s="1"/>
      <c r="B366" s="29" t="s">
        <v>14</v>
      </c>
      <c r="C366" s="30"/>
      <c r="D366" s="31" t="s">
        <v>706</v>
      </c>
      <c r="E366" s="41" t="s">
        <v>42</v>
      </c>
      <c r="F366" s="41" t="s">
        <v>42</v>
      </c>
      <c r="G366" s="73" t="s">
        <v>707</v>
      </c>
      <c r="H366" s="34" t="e">
        <f>VLOOKUP(D366,#REF!,3,FALSE)</f>
        <v>#REF!</v>
      </c>
      <c r="I366" s="35" t="e">
        <f>VLOOKUP(D366,#REF!,4,FALSE())</f>
        <v>#REF!</v>
      </c>
      <c r="J366" s="36" t="e">
        <f>VLOOKUP(D366,#REF!,5,FALSE())</f>
        <v>#REF!</v>
      </c>
      <c r="K366" s="37" t="e">
        <f>#REF!</f>
        <v>#REF!</v>
      </c>
      <c r="L366" s="34" t="e">
        <f>#REF!</f>
        <v>#REF!</v>
      </c>
      <c r="M366" s="173"/>
      <c r="N366" s="173"/>
      <c r="O366" s="174"/>
      <c r="P366" s="38"/>
      <c r="Q366" s="186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4.25">
      <c r="A367" s="1"/>
      <c r="B367" s="29" t="s">
        <v>14</v>
      </c>
      <c r="C367" s="30"/>
      <c r="D367" s="31" t="s">
        <v>708</v>
      </c>
      <c r="E367" s="41" t="s">
        <v>42</v>
      </c>
      <c r="F367" s="41" t="s">
        <v>57</v>
      </c>
      <c r="G367" s="73" t="s">
        <v>709</v>
      </c>
      <c r="H367" s="34" t="e">
        <f>VLOOKUP(D367,#REF!,3,FALSE)</f>
        <v>#REF!</v>
      </c>
      <c r="I367" s="35" t="e">
        <f>VLOOKUP(D367,#REF!,4,FALSE())</f>
        <v>#REF!</v>
      </c>
      <c r="J367" s="36" t="e">
        <f>VLOOKUP(D367,#REF!,5,FALSE())</f>
        <v>#REF!</v>
      </c>
      <c r="K367" s="37" t="e">
        <f>#REF!</f>
        <v>#REF!</v>
      </c>
      <c r="L367" s="34" t="e">
        <f>#REF!</f>
        <v>#REF!</v>
      </c>
      <c r="M367" s="173"/>
      <c r="N367" s="173"/>
      <c r="O367" s="174"/>
      <c r="P367" s="38"/>
      <c r="Q367" s="186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4.25">
      <c r="A368" s="1"/>
      <c r="B368" s="29" t="s">
        <v>14</v>
      </c>
      <c r="C368" s="30"/>
      <c r="D368" s="31" t="s">
        <v>710</v>
      </c>
      <c r="E368" s="41" t="s">
        <v>42</v>
      </c>
      <c r="F368" s="41" t="s">
        <v>42</v>
      </c>
      <c r="G368" s="73" t="s">
        <v>711</v>
      </c>
      <c r="H368" s="34" t="e">
        <f>VLOOKUP(D368,#REF!,3,FALSE)</f>
        <v>#REF!</v>
      </c>
      <c r="I368" s="35" t="e">
        <f>VLOOKUP(D368,#REF!,4,FALSE())</f>
        <v>#REF!</v>
      </c>
      <c r="J368" s="36" t="e">
        <f>VLOOKUP(D368,#REF!,5,FALSE())</f>
        <v>#REF!</v>
      </c>
      <c r="K368" s="37" t="e">
        <f>#REF!</f>
        <v>#REF!</v>
      </c>
      <c r="L368" s="34" t="e">
        <f>#REF!</f>
        <v>#REF!</v>
      </c>
      <c r="M368" s="173"/>
      <c r="N368" s="173"/>
      <c r="O368" s="174"/>
      <c r="P368" s="38"/>
      <c r="Q368" s="186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4.25">
      <c r="A369" s="1"/>
      <c r="B369" s="29" t="s">
        <v>14</v>
      </c>
      <c r="C369" s="30"/>
      <c r="D369" s="31" t="s">
        <v>712</v>
      </c>
      <c r="E369" s="41" t="s">
        <v>57</v>
      </c>
      <c r="F369" s="41" t="s">
        <v>42</v>
      </c>
      <c r="G369" s="73" t="s">
        <v>713</v>
      </c>
      <c r="H369" s="34" t="e">
        <f>VLOOKUP(D369,#REF!,3,FALSE)</f>
        <v>#REF!</v>
      </c>
      <c r="I369" s="35" t="e">
        <f>VLOOKUP(D369,#REF!,4,FALSE())</f>
        <v>#REF!</v>
      </c>
      <c r="J369" s="36" t="e">
        <f>VLOOKUP(D369,#REF!,5,FALSE())</f>
        <v>#REF!</v>
      </c>
      <c r="K369" s="37" t="e">
        <f>#REF!</f>
        <v>#REF!</v>
      </c>
      <c r="L369" s="34" t="e">
        <f>#REF!</f>
        <v>#REF!</v>
      </c>
      <c r="M369" s="173"/>
      <c r="N369" s="173"/>
      <c r="O369" s="174"/>
      <c r="P369" s="38"/>
      <c r="Q369" s="186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4.25">
      <c r="A370" s="1"/>
      <c r="B370" s="29" t="s">
        <v>14</v>
      </c>
      <c r="C370" s="30"/>
      <c r="D370" s="31" t="s">
        <v>714</v>
      </c>
      <c r="E370" s="41" t="s">
        <v>42</v>
      </c>
      <c r="F370" s="41" t="s">
        <v>42</v>
      </c>
      <c r="G370" s="73" t="s">
        <v>715</v>
      </c>
      <c r="H370" s="34" t="e">
        <f>VLOOKUP(D370,#REF!,3,FALSE)</f>
        <v>#REF!</v>
      </c>
      <c r="I370" s="35" t="e">
        <f>VLOOKUP(D370,#REF!,4,FALSE())</f>
        <v>#REF!</v>
      </c>
      <c r="J370" s="36" t="e">
        <f>VLOOKUP(D370,#REF!,5,FALSE())</f>
        <v>#REF!</v>
      </c>
      <c r="K370" s="37" t="e">
        <f>#REF!</f>
        <v>#REF!</v>
      </c>
      <c r="L370" s="34" t="e">
        <f>#REF!</f>
        <v>#REF!</v>
      </c>
      <c r="M370" s="173"/>
      <c r="N370" s="173"/>
      <c r="O370" s="174"/>
      <c r="P370" s="38"/>
      <c r="Q370" s="186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4.25">
      <c r="A371" s="1"/>
      <c r="B371" s="29" t="s">
        <v>14</v>
      </c>
      <c r="C371" s="30"/>
      <c r="D371" s="31" t="s">
        <v>716</v>
      </c>
      <c r="E371" s="41" t="s">
        <v>57</v>
      </c>
      <c r="F371" s="41" t="s">
        <v>42</v>
      </c>
      <c r="G371" s="73" t="s">
        <v>717</v>
      </c>
      <c r="H371" s="34" t="e">
        <f>VLOOKUP(D371,#REF!,3,FALSE)</f>
        <v>#REF!</v>
      </c>
      <c r="I371" s="35" t="e">
        <f>VLOOKUP(D371,#REF!,4,FALSE())</f>
        <v>#REF!</v>
      </c>
      <c r="J371" s="36" t="e">
        <f>VLOOKUP(D371,#REF!,5,FALSE())</f>
        <v>#REF!</v>
      </c>
      <c r="K371" s="37" t="e">
        <f>#REF!</f>
        <v>#REF!</v>
      </c>
      <c r="L371" s="34" t="e">
        <f>#REF!</f>
        <v>#REF!</v>
      </c>
      <c r="M371" s="173"/>
      <c r="N371" s="173"/>
      <c r="O371" s="174"/>
      <c r="P371" s="38"/>
      <c r="Q371" s="186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4.25">
      <c r="A372" s="1"/>
      <c r="B372" s="29" t="s">
        <v>14</v>
      </c>
      <c r="C372" s="30"/>
      <c r="D372" s="31" t="s">
        <v>718</v>
      </c>
      <c r="E372" s="41" t="s">
        <v>42</v>
      </c>
      <c r="F372" s="41" t="s">
        <v>42</v>
      </c>
      <c r="G372" s="73" t="s">
        <v>719</v>
      </c>
      <c r="H372" s="34" t="e">
        <f>VLOOKUP(D372,#REF!,3,FALSE)</f>
        <v>#REF!</v>
      </c>
      <c r="I372" s="35" t="e">
        <f>VLOOKUP(D372,#REF!,4,FALSE())</f>
        <v>#REF!</v>
      </c>
      <c r="J372" s="36" t="e">
        <f>VLOOKUP(D372,#REF!,5,FALSE())</f>
        <v>#REF!</v>
      </c>
      <c r="K372" s="37" t="e">
        <f>#REF!</f>
        <v>#REF!</v>
      </c>
      <c r="L372" s="34" t="e">
        <f>#REF!</f>
        <v>#REF!</v>
      </c>
      <c r="M372" s="173"/>
      <c r="N372" s="173"/>
      <c r="O372" s="174"/>
      <c r="P372" s="38"/>
      <c r="Q372" s="186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4.25">
      <c r="A373" s="1"/>
      <c r="B373" s="29" t="s">
        <v>14</v>
      </c>
      <c r="C373" s="30"/>
      <c r="D373" s="31" t="s">
        <v>720</v>
      </c>
      <c r="E373" s="41" t="s">
        <v>57</v>
      </c>
      <c r="F373" s="41" t="s">
        <v>57</v>
      </c>
      <c r="G373" s="73" t="s">
        <v>721</v>
      </c>
      <c r="H373" s="34" t="e">
        <f>VLOOKUP(D373,#REF!,3,FALSE)</f>
        <v>#REF!</v>
      </c>
      <c r="I373" s="35" t="e">
        <f>VLOOKUP(D373,#REF!,4,FALSE())</f>
        <v>#REF!</v>
      </c>
      <c r="J373" s="36" t="e">
        <f>VLOOKUP(D373,#REF!,5,FALSE())</f>
        <v>#REF!</v>
      </c>
      <c r="K373" s="37" t="e">
        <f>#REF!</f>
        <v>#REF!</v>
      </c>
      <c r="L373" s="34" t="e">
        <f>#REF!</f>
        <v>#REF!</v>
      </c>
      <c r="M373" s="173"/>
      <c r="N373" s="173"/>
      <c r="O373" s="174"/>
      <c r="P373" s="38"/>
      <c r="Q373" s="186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4.25">
      <c r="A374" s="1"/>
      <c r="B374" s="29" t="s">
        <v>14</v>
      </c>
      <c r="C374" s="30"/>
      <c r="D374" s="31" t="s">
        <v>722</v>
      </c>
      <c r="E374" s="41" t="s">
        <v>57</v>
      </c>
      <c r="F374" s="41" t="s">
        <v>57</v>
      </c>
      <c r="G374" s="73" t="s">
        <v>723</v>
      </c>
      <c r="H374" s="34" t="e">
        <f>VLOOKUP(D374,#REF!,3,FALSE)</f>
        <v>#REF!</v>
      </c>
      <c r="I374" s="35" t="e">
        <f>VLOOKUP(D374,#REF!,4,FALSE())</f>
        <v>#REF!</v>
      </c>
      <c r="J374" s="43" t="e">
        <f>VLOOKUP(D374,#REF!,5,FALSE())</f>
        <v>#REF!</v>
      </c>
      <c r="K374" s="37" t="e">
        <f>#REF!</f>
        <v>#REF!</v>
      </c>
      <c r="L374" s="34" t="e">
        <f>#REF!</f>
        <v>#REF!</v>
      </c>
      <c r="M374" s="173"/>
      <c r="N374" s="173"/>
      <c r="O374" s="174"/>
      <c r="P374" s="38"/>
      <c r="Q374" s="186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4.25">
      <c r="A375" s="1"/>
      <c r="B375" s="29" t="s">
        <v>14</v>
      </c>
      <c r="C375" s="30"/>
      <c r="D375" s="31" t="s">
        <v>724</v>
      </c>
      <c r="E375" s="41" t="s">
        <v>42</v>
      </c>
      <c r="F375" s="41" t="s">
        <v>42</v>
      </c>
      <c r="G375" s="101" t="s">
        <v>725</v>
      </c>
      <c r="H375" s="34" t="e">
        <f>VLOOKUP(D375,#REF!,3,FALSE)</f>
        <v>#REF!</v>
      </c>
      <c r="I375" s="35" t="e">
        <f>VLOOKUP(D375,#REF!,4,FALSE())</f>
        <v>#REF!</v>
      </c>
      <c r="J375" s="36" t="e">
        <f>VLOOKUP(D375,#REF!,5,FALSE())</f>
        <v>#REF!</v>
      </c>
      <c r="K375" s="37" t="e">
        <f>#REF!</f>
        <v>#REF!</v>
      </c>
      <c r="L375" s="34" t="e">
        <f>#REF!</f>
        <v>#REF!</v>
      </c>
      <c r="M375" s="173"/>
      <c r="N375" s="173"/>
      <c r="O375" s="174"/>
      <c r="P375" s="38"/>
      <c r="Q375" s="186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4.25">
      <c r="A376" s="1"/>
      <c r="B376" s="29" t="s">
        <v>14</v>
      </c>
      <c r="C376" s="30"/>
      <c r="D376" s="31" t="s">
        <v>726</v>
      </c>
      <c r="E376" s="41" t="s">
        <v>42</v>
      </c>
      <c r="F376" s="41" t="s">
        <v>42</v>
      </c>
      <c r="G376" s="72" t="s">
        <v>727</v>
      </c>
      <c r="H376" s="34" t="e">
        <f>VLOOKUP(D376,#REF!,3,FALSE)</f>
        <v>#REF!</v>
      </c>
      <c r="I376" s="35" t="e">
        <f>VLOOKUP(D376,#REF!,4,FALSE())</f>
        <v>#REF!</v>
      </c>
      <c r="J376" s="36" t="e">
        <f>VLOOKUP(D376,#REF!,5,FALSE())</f>
        <v>#REF!</v>
      </c>
      <c r="K376" s="37" t="e">
        <f>#REF!</f>
        <v>#REF!</v>
      </c>
      <c r="L376" s="34" t="e">
        <f>#REF!</f>
        <v>#REF!</v>
      </c>
      <c r="M376" s="173"/>
      <c r="N376" s="173"/>
      <c r="O376" s="174"/>
      <c r="P376" s="38"/>
      <c r="Q376" s="186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4.25">
      <c r="A377" s="1"/>
      <c r="B377" s="29" t="s">
        <v>14</v>
      </c>
      <c r="C377" s="30"/>
      <c r="D377" s="31" t="s">
        <v>728</v>
      </c>
      <c r="E377" s="41" t="s">
        <v>42</v>
      </c>
      <c r="F377" s="41" t="s">
        <v>42</v>
      </c>
      <c r="G377" s="73" t="s">
        <v>729</v>
      </c>
      <c r="H377" s="34" t="e">
        <f>VLOOKUP(D377,#REF!,3,FALSE)</f>
        <v>#REF!</v>
      </c>
      <c r="I377" s="35" t="e">
        <f>VLOOKUP(D377,#REF!,4,FALSE())</f>
        <v>#REF!</v>
      </c>
      <c r="J377" s="36" t="e">
        <f>VLOOKUP(D377,#REF!,5,FALSE())</f>
        <v>#REF!</v>
      </c>
      <c r="K377" s="37" t="e">
        <f>#REF!</f>
        <v>#REF!</v>
      </c>
      <c r="L377" s="34" t="e">
        <f>#REF!</f>
        <v>#REF!</v>
      </c>
      <c r="M377" s="173"/>
      <c r="N377" s="173"/>
      <c r="O377" s="174"/>
      <c r="P377" s="38"/>
      <c r="Q377" s="186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4.25">
      <c r="A378" s="1"/>
      <c r="B378" s="29" t="s">
        <v>14</v>
      </c>
      <c r="C378" s="30"/>
      <c r="D378" s="31" t="s">
        <v>730</v>
      </c>
      <c r="E378" s="41" t="s">
        <v>42</v>
      </c>
      <c r="F378" s="41" t="s">
        <v>42</v>
      </c>
      <c r="G378" s="73" t="s">
        <v>731</v>
      </c>
      <c r="H378" s="34" t="e">
        <f>VLOOKUP(D378,#REF!,3,FALSE)</f>
        <v>#REF!</v>
      </c>
      <c r="I378" s="35" t="e">
        <f>VLOOKUP(D378,#REF!,4,FALSE())</f>
        <v>#REF!</v>
      </c>
      <c r="J378" s="36" t="e">
        <f>VLOOKUP(D378,#REF!,5,FALSE())</f>
        <v>#REF!</v>
      </c>
      <c r="K378" s="37" t="e">
        <f>#REF!</f>
        <v>#REF!</v>
      </c>
      <c r="L378" s="34" t="e">
        <f>#REF!</f>
        <v>#REF!</v>
      </c>
      <c r="M378" s="173"/>
      <c r="N378" s="173"/>
      <c r="O378" s="174"/>
      <c r="P378" s="38"/>
      <c r="Q378" s="186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4.25">
      <c r="A379" s="1"/>
      <c r="B379" s="29" t="s">
        <v>14</v>
      </c>
      <c r="C379" s="30"/>
      <c r="D379" s="32" t="s">
        <v>732</v>
      </c>
      <c r="E379" s="41" t="s">
        <v>42</v>
      </c>
      <c r="F379" s="41" t="s">
        <v>42</v>
      </c>
      <c r="G379" s="73" t="s">
        <v>733</v>
      </c>
      <c r="H379" s="34" t="e">
        <f>VLOOKUP(D379,#REF!,3,FALSE)</f>
        <v>#REF!</v>
      </c>
      <c r="I379" s="35" t="e">
        <f>VLOOKUP(D379,#REF!,4,FALSE())</f>
        <v>#REF!</v>
      </c>
      <c r="J379" s="36" t="e">
        <f>VLOOKUP(D379,#REF!,5,FALSE())</f>
        <v>#REF!</v>
      </c>
      <c r="K379" s="37" t="e">
        <f>#REF!</f>
        <v>#REF!</v>
      </c>
      <c r="L379" s="34" t="e">
        <f>#REF!</f>
        <v>#REF!</v>
      </c>
      <c r="M379" s="173"/>
      <c r="N379" s="173"/>
      <c r="O379" s="174"/>
      <c r="P379" s="38"/>
      <c r="Q379" s="186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4.25">
      <c r="A380" s="1"/>
      <c r="B380" s="29" t="s">
        <v>14</v>
      </c>
      <c r="C380" s="30"/>
      <c r="D380" s="31" t="s">
        <v>734</v>
      </c>
      <c r="E380" s="41" t="s">
        <v>42</v>
      </c>
      <c r="F380" s="41" t="s">
        <v>42</v>
      </c>
      <c r="G380" s="73" t="s">
        <v>735</v>
      </c>
      <c r="H380" s="34" t="e">
        <f>VLOOKUP(D380,#REF!,3,FALSE)</f>
        <v>#REF!</v>
      </c>
      <c r="I380" s="35" t="e">
        <f>VLOOKUP(D380,#REF!,4,FALSE())</f>
        <v>#REF!</v>
      </c>
      <c r="J380" s="36" t="e">
        <f>VLOOKUP(D380,#REF!,5,FALSE())</f>
        <v>#REF!</v>
      </c>
      <c r="K380" s="37" t="e">
        <f>#REF!</f>
        <v>#REF!</v>
      </c>
      <c r="L380" s="34" t="e">
        <f>#REF!</f>
        <v>#REF!</v>
      </c>
      <c r="M380" s="173"/>
      <c r="N380" s="173"/>
      <c r="O380" s="174"/>
      <c r="P380" s="38"/>
      <c r="Q380" s="186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4.25">
      <c r="A381" s="1"/>
      <c r="B381" s="29" t="s">
        <v>14</v>
      </c>
      <c r="C381" s="30"/>
      <c r="D381" s="31" t="s">
        <v>736</v>
      </c>
      <c r="E381" s="41" t="s">
        <v>42</v>
      </c>
      <c r="F381" s="41" t="s">
        <v>42</v>
      </c>
      <c r="G381" s="73" t="s">
        <v>737</v>
      </c>
      <c r="H381" s="34" t="e">
        <f>VLOOKUP(D381,#REF!,3,FALSE)</f>
        <v>#REF!</v>
      </c>
      <c r="I381" s="35" t="e">
        <f>VLOOKUP(D381,#REF!,4,FALSE())</f>
        <v>#REF!</v>
      </c>
      <c r="J381" s="36" t="e">
        <f>VLOOKUP(D381,#REF!,5,FALSE())</f>
        <v>#REF!</v>
      </c>
      <c r="K381" s="37" t="e">
        <f>#REF!</f>
        <v>#REF!</v>
      </c>
      <c r="L381" s="34" t="e">
        <f>#REF!</f>
        <v>#REF!</v>
      </c>
      <c r="M381" s="173"/>
      <c r="N381" s="173"/>
      <c r="O381" s="174"/>
      <c r="P381" s="38"/>
      <c r="Q381" s="186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4.25">
      <c r="A382" s="1"/>
      <c r="B382" s="29" t="s">
        <v>14</v>
      </c>
      <c r="C382" s="30"/>
      <c r="D382" s="31" t="s">
        <v>738</v>
      </c>
      <c r="E382" s="41" t="s">
        <v>57</v>
      </c>
      <c r="F382" s="41" t="s">
        <v>42</v>
      </c>
      <c r="G382" s="73" t="s">
        <v>739</v>
      </c>
      <c r="H382" s="34" t="e">
        <f>VLOOKUP(D382,#REF!,3,FALSE)</f>
        <v>#REF!</v>
      </c>
      <c r="I382" s="35" t="e">
        <f>VLOOKUP(D382,#REF!,4,FALSE())</f>
        <v>#REF!</v>
      </c>
      <c r="J382" s="36" t="e">
        <f>VLOOKUP(D382,#REF!,5,FALSE())</f>
        <v>#REF!</v>
      </c>
      <c r="K382" s="37" t="e">
        <f>#REF!</f>
        <v>#REF!</v>
      </c>
      <c r="L382" s="34" t="e">
        <f>#REF!</f>
        <v>#REF!</v>
      </c>
      <c r="M382" s="173"/>
      <c r="N382" s="173"/>
      <c r="O382" s="174"/>
      <c r="P382" s="38"/>
      <c r="Q382" s="186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4.25">
      <c r="A383" s="1"/>
      <c r="B383" s="29" t="s">
        <v>14</v>
      </c>
      <c r="C383" s="30"/>
      <c r="D383" s="31" t="s">
        <v>740</v>
      </c>
      <c r="E383" s="41" t="s">
        <v>42</v>
      </c>
      <c r="F383" s="41" t="s">
        <v>42</v>
      </c>
      <c r="G383" s="73" t="s">
        <v>741</v>
      </c>
      <c r="H383" s="34" t="e">
        <f>VLOOKUP(D383,#REF!,3,FALSE)</f>
        <v>#REF!</v>
      </c>
      <c r="I383" s="35" t="e">
        <f>VLOOKUP(D383,#REF!,4,FALSE())</f>
        <v>#REF!</v>
      </c>
      <c r="J383" s="43" t="e">
        <f>VLOOKUP(D383,#REF!,5,FALSE())</f>
        <v>#REF!</v>
      </c>
      <c r="K383" s="37" t="e">
        <f>#REF!</f>
        <v>#REF!</v>
      </c>
      <c r="L383" s="34" t="e">
        <f>#REF!</f>
        <v>#REF!</v>
      </c>
      <c r="M383" s="173"/>
      <c r="N383" s="173"/>
      <c r="O383" s="174"/>
      <c r="P383" s="38"/>
      <c r="Q383" s="186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4.25">
      <c r="A384" s="1"/>
      <c r="B384" s="29" t="s">
        <v>14</v>
      </c>
      <c r="C384" s="30"/>
      <c r="D384" s="31" t="s">
        <v>742</v>
      </c>
      <c r="E384" s="41" t="s">
        <v>57</v>
      </c>
      <c r="F384" s="41" t="s">
        <v>57</v>
      </c>
      <c r="G384" s="73" t="s">
        <v>743</v>
      </c>
      <c r="H384" s="34" t="e">
        <f>VLOOKUP(D384,#REF!,3,FALSE)</f>
        <v>#REF!</v>
      </c>
      <c r="I384" s="35" t="e">
        <f>VLOOKUP(D384,#REF!,4,FALSE())</f>
        <v>#REF!</v>
      </c>
      <c r="J384" s="36" t="e">
        <f>VLOOKUP(D384,#REF!,5,FALSE())</f>
        <v>#REF!</v>
      </c>
      <c r="K384" s="37" t="e">
        <f>#REF!</f>
        <v>#REF!</v>
      </c>
      <c r="L384" s="34" t="e">
        <f>#REF!</f>
        <v>#REF!</v>
      </c>
      <c r="M384" s="173"/>
      <c r="N384" s="173"/>
      <c r="O384" s="174"/>
      <c r="P384" s="38"/>
      <c r="Q384" s="186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4.25">
      <c r="A385" s="1"/>
      <c r="B385" s="29" t="s">
        <v>14</v>
      </c>
      <c r="C385" s="30"/>
      <c r="D385" s="31" t="s">
        <v>744</v>
      </c>
      <c r="E385" s="41" t="s">
        <v>57</v>
      </c>
      <c r="F385" s="41" t="s">
        <v>42</v>
      </c>
      <c r="G385" s="73" t="s">
        <v>745</v>
      </c>
      <c r="H385" s="34" t="e">
        <f>VLOOKUP(D385,#REF!,3,FALSE)</f>
        <v>#REF!</v>
      </c>
      <c r="I385" s="35" t="e">
        <f>VLOOKUP(D385,#REF!,4,FALSE())</f>
        <v>#REF!</v>
      </c>
      <c r="J385" s="36" t="e">
        <f>VLOOKUP(D385,#REF!,5,FALSE())</f>
        <v>#REF!</v>
      </c>
      <c r="K385" s="37" t="e">
        <f>#REF!</f>
        <v>#REF!</v>
      </c>
      <c r="L385" s="34" t="e">
        <f>#REF!</f>
        <v>#REF!</v>
      </c>
      <c r="M385" s="173"/>
      <c r="N385" s="173"/>
      <c r="O385" s="174"/>
      <c r="P385" s="38"/>
      <c r="Q385" s="186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4.25">
      <c r="A386" s="1"/>
      <c r="B386" s="29" t="s">
        <v>14</v>
      </c>
      <c r="C386" s="30"/>
      <c r="D386" s="31" t="s">
        <v>746</v>
      </c>
      <c r="E386" s="32" t="s">
        <v>42</v>
      </c>
      <c r="F386" s="32" t="s">
        <v>42</v>
      </c>
      <c r="G386" s="73" t="s">
        <v>747</v>
      </c>
      <c r="H386" s="34" t="e">
        <f>VLOOKUP(D386,#REF!,3,FALSE)</f>
        <v>#REF!</v>
      </c>
      <c r="I386" s="35" t="e">
        <f>VLOOKUP(D386,#REF!,4,FALSE())</f>
        <v>#REF!</v>
      </c>
      <c r="J386" s="36" t="e">
        <f>VLOOKUP(D386,#REF!,5,FALSE())</f>
        <v>#REF!</v>
      </c>
      <c r="K386" s="37" t="e">
        <f>#REF!</f>
        <v>#REF!</v>
      </c>
      <c r="L386" s="34" t="e">
        <f>#REF!</f>
        <v>#REF!</v>
      </c>
      <c r="M386" s="173"/>
      <c r="N386" s="173"/>
      <c r="O386" s="174"/>
      <c r="P386" s="38"/>
      <c r="Q386" s="186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4.25">
      <c r="A387" s="1"/>
      <c r="B387" s="29" t="s">
        <v>14</v>
      </c>
      <c r="C387" s="30"/>
      <c r="D387" s="31" t="s">
        <v>748</v>
      </c>
      <c r="E387" s="32" t="s">
        <v>42</v>
      </c>
      <c r="F387" s="32" t="s">
        <v>42</v>
      </c>
      <c r="G387" s="73" t="s">
        <v>749</v>
      </c>
      <c r="H387" s="34" t="e">
        <f>VLOOKUP(D387,#REF!,3,FALSE)</f>
        <v>#REF!</v>
      </c>
      <c r="I387" s="35" t="e">
        <f>VLOOKUP(D387,#REF!,4,FALSE())</f>
        <v>#REF!</v>
      </c>
      <c r="J387" s="36" t="e">
        <f>VLOOKUP(D387,#REF!,5,FALSE())</f>
        <v>#REF!</v>
      </c>
      <c r="K387" s="37" t="e">
        <f>#REF!</f>
        <v>#REF!</v>
      </c>
      <c r="L387" s="34" t="e">
        <f>#REF!</f>
        <v>#REF!</v>
      </c>
      <c r="M387" s="173"/>
      <c r="N387" s="173"/>
      <c r="O387" s="174"/>
      <c r="P387" s="38"/>
      <c r="Q387" s="186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4.25">
      <c r="A388" s="1"/>
      <c r="B388" s="29" t="s">
        <v>14</v>
      </c>
      <c r="C388" s="30"/>
      <c r="D388" s="31" t="s">
        <v>750</v>
      </c>
      <c r="E388" s="41" t="s">
        <v>57</v>
      </c>
      <c r="F388" s="41" t="s">
        <v>42</v>
      </c>
      <c r="G388" s="73" t="s">
        <v>751</v>
      </c>
      <c r="H388" s="34" t="e">
        <f>VLOOKUP(D388,#REF!,3,FALSE)</f>
        <v>#REF!</v>
      </c>
      <c r="I388" s="35" t="e">
        <f>VLOOKUP(D388,#REF!,4,FALSE())</f>
        <v>#REF!</v>
      </c>
      <c r="J388" s="43" t="e">
        <f>VLOOKUP(D388,#REF!,5,FALSE())</f>
        <v>#REF!</v>
      </c>
      <c r="K388" s="37" t="e">
        <f>#REF!</f>
        <v>#REF!</v>
      </c>
      <c r="L388" s="34" t="e">
        <f>#REF!</f>
        <v>#REF!</v>
      </c>
      <c r="M388" s="173"/>
      <c r="N388" s="173"/>
      <c r="O388" s="174"/>
      <c r="P388" s="38"/>
      <c r="Q388" s="186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4.25">
      <c r="A389" s="1"/>
      <c r="B389" s="44" t="s">
        <v>14</v>
      </c>
      <c r="C389" s="45"/>
      <c r="D389" s="46" t="s">
        <v>752</v>
      </c>
      <c r="E389" s="32" t="s">
        <v>42</v>
      </c>
      <c r="F389" s="32" t="s">
        <v>42</v>
      </c>
      <c r="G389" s="73" t="s">
        <v>753</v>
      </c>
      <c r="H389" s="34" t="e">
        <f>VLOOKUP(D389,#REF!,3,FALSE)</f>
        <v>#REF!</v>
      </c>
      <c r="I389" s="35" t="e">
        <f>VLOOKUP(D389,#REF!,4,FALSE())</f>
        <v>#REF!</v>
      </c>
      <c r="J389" s="36" t="e">
        <f>VLOOKUP(D389,#REF!,5,FALSE())</f>
        <v>#REF!</v>
      </c>
      <c r="K389" s="37" t="e">
        <f>#REF!</f>
        <v>#REF!</v>
      </c>
      <c r="L389" s="34" t="e">
        <f>#REF!</f>
        <v>#REF!</v>
      </c>
      <c r="M389" s="175"/>
      <c r="N389" s="175"/>
      <c r="O389" s="176"/>
      <c r="P389" s="38"/>
      <c r="Q389" s="186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>
      <c r="A390" s="48"/>
      <c r="B390" s="49" t="s">
        <v>106</v>
      </c>
      <c r="C390" s="50">
        <f>COUNTA(D328:D389)</f>
        <v>62</v>
      </c>
      <c r="D390" s="50">
        <f>C390</f>
        <v>62</v>
      </c>
      <c r="E390" s="50">
        <f t="shared" ref="E390:F390" si="7">COUNTIF(E328:E389,"sim")</f>
        <v>43</v>
      </c>
      <c r="F390" s="51">
        <f t="shared" si="7"/>
        <v>56</v>
      </c>
      <c r="G390" s="73" t="s">
        <v>754</v>
      </c>
      <c r="H390" s="53">
        <f>COUNTIF(H329:H389,TRUE)</f>
        <v>0</v>
      </c>
      <c r="I390" s="35" t="e">
        <f>VLOOKUP(D390,#REF!,4,FALSE())</f>
        <v>#REF!</v>
      </c>
      <c r="J390" s="43" t="e">
        <f>VLOOKUP(D390,#REF!,5,FALSE())</f>
        <v>#REF!</v>
      </c>
      <c r="K390" s="27" t="e">
        <f>#REF!</f>
        <v>#REF!</v>
      </c>
      <c r="L390" s="24" t="e">
        <f>#REF!</f>
        <v>#REF!</v>
      </c>
      <c r="M390" s="177" t="b">
        <v>1</v>
      </c>
      <c r="N390" s="179" t="b">
        <v>1</v>
      </c>
      <c r="O390" s="181" t="b">
        <v>1</v>
      </c>
      <c r="P390" s="91"/>
      <c r="Q390" s="186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</row>
    <row r="391" spans="1:34" ht="12.75">
      <c r="A391" s="48"/>
      <c r="B391" s="102" t="s">
        <v>107</v>
      </c>
      <c r="C391" s="103">
        <f>(D390/3)*2</f>
        <v>41.333333333333336</v>
      </c>
      <c r="D391" s="104">
        <f>ROUND(C391,0)</f>
        <v>41</v>
      </c>
      <c r="E391" s="205">
        <f>IF(E390&gt;=D391,1,2)</f>
        <v>1</v>
      </c>
      <c r="F391" s="206"/>
      <c r="G391" s="105"/>
      <c r="H391" s="61"/>
      <c r="I391" s="35" t="e">
        <f>VLOOKUP(D391,#REF!,4,FALSE())</f>
        <v>#REF!</v>
      </c>
      <c r="J391" s="43" t="e">
        <f>VLOOKUP(D391,#REF!,5,FALSE())</f>
        <v>#REF!</v>
      </c>
      <c r="K391" s="60" t="e">
        <f>#REF!</f>
        <v>#REF!</v>
      </c>
      <c r="L391" s="61" t="e">
        <f>#REF!</f>
        <v>#REF!</v>
      </c>
      <c r="M391" s="178"/>
      <c r="N391" s="180"/>
      <c r="O391" s="182"/>
      <c r="P391" s="106"/>
      <c r="Q391" s="186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</row>
    <row r="392" spans="1:34" ht="14.25">
      <c r="A392" s="1"/>
      <c r="B392" s="18" t="s">
        <v>15</v>
      </c>
      <c r="C392" s="19"/>
      <c r="D392" s="20" t="s">
        <v>755</v>
      </c>
      <c r="E392" s="21" t="s">
        <v>6</v>
      </c>
      <c r="F392" s="22" t="s">
        <v>42</v>
      </c>
      <c r="G392" s="73" t="s">
        <v>756</v>
      </c>
      <c r="H392" s="34" t="e">
        <f>VLOOKUP(D392,#REF!,3,FALSE)</f>
        <v>#REF!</v>
      </c>
      <c r="I392" s="35" t="e">
        <f>VLOOKUP(D392,#REF!,4,FALSE())</f>
        <v>#REF!</v>
      </c>
      <c r="J392" s="36" t="e">
        <f>VLOOKUP(D392,#REF!,5,FALSE())</f>
        <v>#REF!</v>
      </c>
      <c r="K392" s="37" t="e">
        <f>#REF!</f>
        <v>#REF!</v>
      </c>
      <c r="L392" s="34" t="e">
        <f>#REF!</f>
        <v>#REF!</v>
      </c>
      <c r="M392" s="170"/>
      <c r="N392" s="171"/>
      <c r="O392" s="172"/>
      <c r="P392" s="107"/>
      <c r="Q392" s="185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4.25">
      <c r="A393" s="1"/>
      <c r="B393" s="29" t="s">
        <v>15</v>
      </c>
      <c r="C393" s="30"/>
      <c r="D393" s="31" t="s">
        <v>757</v>
      </c>
      <c r="E393" s="32" t="s">
        <v>6</v>
      </c>
      <c r="F393" s="40" t="s">
        <v>42</v>
      </c>
      <c r="G393" s="73" t="s">
        <v>758</v>
      </c>
      <c r="H393" s="34" t="e">
        <f>VLOOKUP(D393,#REF!,3,FALSE)</f>
        <v>#REF!</v>
      </c>
      <c r="I393" s="35" t="e">
        <f>VLOOKUP(D393,#REF!,4,FALSE())</f>
        <v>#REF!</v>
      </c>
      <c r="J393" s="36" t="e">
        <f>VLOOKUP(D393,#REF!,5,FALSE())</f>
        <v>#REF!</v>
      </c>
      <c r="K393" s="37" t="e">
        <f>#REF!</f>
        <v>#REF!</v>
      </c>
      <c r="L393" s="34" t="e">
        <f>#REF!</f>
        <v>#REF!</v>
      </c>
      <c r="M393" s="173"/>
      <c r="N393" s="173"/>
      <c r="O393" s="174"/>
      <c r="P393" s="38"/>
      <c r="Q393" s="186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4.25">
      <c r="A394" s="1"/>
      <c r="B394" s="29" t="s">
        <v>15</v>
      </c>
      <c r="C394" s="30"/>
      <c r="D394" s="31" t="s">
        <v>759</v>
      </c>
      <c r="E394" s="32" t="s">
        <v>6</v>
      </c>
      <c r="F394" s="40" t="s">
        <v>42</v>
      </c>
      <c r="G394" s="73" t="s">
        <v>760</v>
      </c>
      <c r="H394" s="34" t="e">
        <f>VLOOKUP(D394,#REF!,3,FALSE)</f>
        <v>#REF!</v>
      </c>
      <c r="I394" s="35" t="e">
        <f>VLOOKUP(D394,#REF!,4,FALSE())</f>
        <v>#REF!</v>
      </c>
      <c r="J394" s="36" t="e">
        <f>VLOOKUP(D394,#REF!,5,FALSE())</f>
        <v>#REF!</v>
      </c>
      <c r="K394" s="37" t="e">
        <f>#REF!</f>
        <v>#REF!</v>
      </c>
      <c r="L394" s="34" t="e">
        <f>#REF!</f>
        <v>#REF!</v>
      </c>
      <c r="M394" s="173"/>
      <c r="N394" s="173"/>
      <c r="O394" s="174"/>
      <c r="P394" s="38"/>
      <c r="Q394" s="186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4.25">
      <c r="A395" s="1"/>
      <c r="B395" s="29" t="s">
        <v>15</v>
      </c>
      <c r="C395" s="30"/>
      <c r="D395" s="31" t="s">
        <v>761</v>
      </c>
      <c r="E395" s="32" t="s">
        <v>6</v>
      </c>
      <c r="F395" s="40" t="s">
        <v>42</v>
      </c>
      <c r="G395" s="73" t="s">
        <v>762</v>
      </c>
      <c r="H395" s="34" t="e">
        <f>VLOOKUP(D395,#REF!,3,FALSE)</f>
        <v>#REF!</v>
      </c>
      <c r="I395" s="35" t="e">
        <f>VLOOKUP(D395,#REF!,4,FALSE())</f>
        <v>#REF!</v>
      </c>
      <c r="J395" s="36" t="e">
        <f>VLOOKUP(D395,#REF!,5,FALSE())</f>
        <v>#REF!</v>
      </c>
      <c r="K395" s="37" t="e">
        <f>#REF!</f>
        <v>#REF!</v>
      </c>
      <c r="L395" s="34" t="e">
        <f>#REF!</f>
        <v>#REF!</v>
      </c>
      <c r="M395" s="173"/>
      <c r="N395" s="173"/>
      <c r="O395" s="174"/>
      <c r="P395" s="38"/>
      <c r="Q395" s="186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4.25">
      <c r="A396" s="1"/>
      <c r="B396" s="29" t="s">
        <v>15</v>
      </c>
      <c r="C396" s="30"/>
      <c r="D396" s="31" t="s">
        <v>763</v>
      </c>
      <c r="E396" s="32" t="s">
        <v>6</v>
      </c>
      <c r="F396" s="40" t="s">
        <v>42</v>
      </c>
      <c r="G396" s="73" t="s">
        <v>764</v>
      </c>
      <c r="H396" s="34" t="e">
        <f>VLOOKUP(D396,#REF!,3,FALSE)</f>
        <v>#REF!</v>
      </c>
      <c r="I396" s="35" t="e">
        <f>VLOOKUP(D396,#REF!,4,FALSE())</f>
        <v>#REF!</v>
      </c>
      <c r="J396" s="36" t="e">
        <f>VLOOKUP(D396,#REF!,5,FALSE())</f>
        <v>#REF!</v>
      </c>
      <c r="K396" s="37" t="e">
        <f>#REF!</f>
        <v>#REF!</v>
      </c>
      <c r="L396" s="34" t="e">
        <f>#REF!</f>
        <v>#REF!</v>
      </c>
      <c r="M396" s="173"/>
      <c r="N396" s="173"/>
      <c r="O396" s="174"/>
      <c r="P396" s="38"/>
      <c r="Q396" s="186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4.25">
      <c r="A397" s="1"/>
      <c r="B397" s="29" t="s">
        <v>15</v>
      </c>
      <c r="C397" s="30"/>
      <c r="D397" s="31" t="s">
        <v>765</v>
      </c>
      <c r="E397" s="32" t="s">
        <v>6</v>
      </c>
      <c r="F397" s="40" t="s">
        <v>42</v>
      </c>
      <c r="G397" s="73" t="s">
        <v>766</v>
      </c>
      <c r="H397" s="34" t="e">
        <f>VLOOKUP(D397,#REF!,3,FALSE)</f>
        <v>#REF!</v>
      </c>
      <c r="I397" s="35" t="e">
        <f>VLOOKUP(D397,#REF!,4,FALSE())</f>
        <v>#REF!</v>
      </c>
      <c r="J397" s="36" t="e">
        <f>VLOOKUP(D397,#REF!,5,FALSE())</f>
        <v>#REF!</v>
      </c>
      <c r="K397" s="37" t="e">
        <f>#REF!</f>
        <v>#REF!</v>
      </c>
      <c r="L397" s="34" t="e">
        <f>#REF!</f>
        <v>#REF!</v>
      </c>
      <c r="M397" s="173"/>
      <c r="N397" s="173"/>
      <c r="O397" s="174"/>
      <c r="P397" s="38"/>
      <c r="Q397" s="186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4.25">
      <c r="A398" s="1"/>
      <c r="B398" s="29" t="s">
        <v>15</v>
      </c>
      <c r="C398" s="30"/>
      <c r="D398" s="31" t="s">
        <v>767</v>
      </c>
      <c r="E398" s="32" t="s">
        <v>6</v>
      </c>
      <c r="F398" s="40" t="s">
        <v>42</v>
      </c>
      <c r="G398" s="73" t="s">
        <v>768</v>
      </c>
      <c r="H398" s="34" t="e">
        <f>VLOOKUP(D398,#REF!,3,FALSE)</f>
        <v>#REF!</v>
      </c>
      <c r="I398" s="35" t="e">
        <f>VLOOKUP(D398,#REF!,4,FALSE())</f>
        <v>#REF!</v>
      </c>
      <c r="J398" s="36" t="e">
        <f>VLOOKUP(D398,#REF!,5,FALSE())</f>
        <v>#REF!</v>
      </c>
      <c r="K398" s="37" t="e">
        <f>#REF!</f>
        <v>#REF!</v>
      </c>
      <c r="L398" s="34" t="e">
        <f>#REF!</f>
        <v>#REF!</v>
      </c>
      <c r="M398" s="173"/>
      <c r="N398" s="173"/>
      <c r="O398" s="174"/>
      <c r="P398" s="38"/>
      <c r="Q398" s="186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4.25">
      <c r="A399" s="1"/>
      <c r="B399" s="29" t="s">
        <v>15</v>
      </c>
      <c r="C399" s="30"/>
      <c r="D399" s="31" t="s">
        <v>769</v>
      </c>
      <c r="E399" s="32" t="s">
        <v>6</v>
      </c>
      <c r="F399" s="40" t="s">
        <v>42</v>
      </c>
      <c r="G399" s="73" t="s">
        <v>770</v>
      </c>
      <c r="H399" s="34" t="e">
        <f>VLOOKUP(D399,#REF!,3,FALSE)</f>
        <v>#REF!</v>
      </c>
      <c r="I399" s="35" t="e">
        <f>VLOOKUP(D399,#REF!,4,FALSE())</f>
        <v>#REF!</v>
      </c>
      <c r="J399" s="36" t="e">
        <f>VLOOKUP(D399,#REF!,5,FALSE())</f>
        <v>#REF!</v>
      </c>
      <c r="K399" s="37" t="e">
        <f>#REF!</f>
        <v>#REF!</v>
      </c>
      <c r="L399" s="34" t="e">
        <f>#REF!</f>
        <v>#REF!</v>
      </c>
      <c r="M399" s="173"/>
      <c r="N399" s="173"/>
      <c r="O399" s="174"/>
      <c r="P399" s="38"/>
      <c r="Q399" s="186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4.25">
      <c r="A400" s="1"/>
      <c r="B400" s="29" t="s">
        <v>15</v>
      </c>
      <c r="C400" s="30"/>
      <c r="D400" s="31" t="s">
        <v>771</v>
      </c>
      <c r="E400" s="32" t="s">
        <v>6</v>
      </c>
      <c r="F400" s="40" t="s">
        <v>42</v>
      </c>
      <c r="G400" s="73" t="s">
        <v>772</v>
      </c>
      <c r="H400" s="34" t="e">
        <f>VLOOKUP(D400,#REF!,3,FALSE)</f>
        <v>#REF!</v>
      </c>
      <c r="I400" s="35" t="e">
        <f>VLOOKUP(D400,#REF!,4,FALSE())</f>
        <v>#REF!</v>
      </c>
      <c r="J400" s="36" t="e">
        <f>VLOOKUP(D400,#REF!,5,FALSE())</f>
        <v>#REF!</v>
      </c>
      <c r="K400" s="37" t="e">
        <f>#REF!</f>
        <v>#REF!</v>
      </c>
      <c r="L400" s="34" t="e">
        <f>#REF!</f>
        <v>#REF!</v>
      </c>
      <c r="M400" s="173"/>
      <c r="N400" s="173"/>
      <c r="O400" s="174"/>
      <c r="P400" s="38"/>
      <c r="Q400" s="186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4.25">
      <c r="A401" s="1"/>
      <c r="B401" s="29" t="s">
        <v>15</v>
      </c>
      <c r="C401" s="30"/>
      <c r="D401" s="31" t="s">
        <v>773</v>
      </c>
      <c r="E401" s="32" t="s">
        <v>6</v>
      </c>
      <c r="F401" s="40" t="s">
        <v>42</v>
      </c>
      <c r="G401" s="73" t="s">
        <v>774</v>
      </c>
      <c r="H401" s="34" t="e">
        <f>VLOOKUP(D401,#REF!,3,FALSE)</f>
        <v>#REF!</v>
      </c>
      <c r="I401" s="35" t="e">
        <f>VLOOKUP(D401,#REF!,4,FALSE())</f>
        <v>#REF!</v>
      </c>
      <c r="J401" s="36" t="e">
        <f>VLOOKUP(D401,#REF!,5,FALSE())</f>
        <v>#REF!</v>
      </c>
      <c r="K401" s="37" t="e">
        <f>#REF!</f>
        <v>#REF!</v>
      </c>
      <c r="L401" s="34" t="e">
        <f>#REF!</f>
        <v>#REF!</v>
      </c>
      <c r="M401" s="173"/>
      <c r="N401" s="173"/>
      <c r="O401" s="174"/>
      <c r="P401" s="38"/>
      <c r="Q401" s="186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4.25">
      <c r="A402" s="1"/>
      <c r="B402" s="29" t="s">
        <v>15</v>
      </c>
      <c r="C402" s="30"/>
      <c r="D402" s="31" t="s">
        <v>775</v>
      </c>
      <c r="E402" s="32" t="s">
        <v>6</v>
      </c>
      <c r="F402" s="40" t="s">
        <v>42</v>
      </c>
      <c r="G402" s="73" t="s">
        <v>776</v>
      </c>
      <c r="H402" s="34" t="e">
        <f>VLOOKUP(D402,#REF!,3,FALSE)</f>
        <v>#REF!</v>
      </c>
      <c r="I402" s="35" t="e">
        <f>VLOOKUP(D402,#REF!,4,FALSE())</f>
        <v>#REF!</v>
      </c>
      <c r="J402" s="36" t="e">
        <f>VLOOKUP(D402,#REF!,5,FALSE())</f>
        <v>#REF!</v>
      </c>
      <c r="K402" s="37" t="e">
        <f>#REF!</f>
        <v>#REF!</v>
      </c>
      <c r="L402" s="34" t="e">
        <f>#REF!</f>
        <v>#REF!</v>
      </c>
      <c r="M402" s="173"/>
      <c r="N402" s="173"/>
      <c r="O402" s="174"/>
      <c r="P402" s="38"/>
      <c r="Q402" s="186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4.25">
      <c r="A403" s="1"/>
      <c r="B403" s="29" t="s">
        <v>15</v>
      </c>
      <c r="C403" s="30"/>
      <c r="D403" s="31" t="s">
        <v>777</v>
      </c>
      <c r="E403" s="32" t="s">
        <v>6</v>
      </c>
      <c r="F403" s="40" t="s">
        <v>42</v>
      </c>
      <c r="G403" s="73" t="s">
        <v>778</v>
      </c>
      <c r="H403" s="34" t="e">
        <f>VLOOKUP(D403,#REF!,3,FALSE)</f>
        <v>#REF!</v>
      </c>
      <c r="I403" s="35" t="e">
        <f>VLOOKUP(D403,#REF!,4,FALSE())</f>
        <v>#REF!</v>
      </c>
      <c r="J403" s="36" t="e">
        <f>VLOOKUP(D403,#REF!,5,FALSE())</f>
        <v>#REF!</v>
      </c>
      <c r="K403" s="37" t="e">
        <f>#REF!</f>
        <v>#REF!</v>
      </c>
      <c r="L403" s="34" t="e">
        <f>#REF!</f>
        <v>#REF!</v>
      </c>
      <c r="M403" s="173"/>
      <c r="N403" s="173"/>
      <c r="O403" s="174"/>
      <c r="P403" s="38"/>
      <c r="Q403" s="186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4.25">
      <c r="A404" s="1"/>
      <c r="B404" s="29" t="s">
        <v>15</v>
      </c>
      <c r="C404" s="30"/>
      <c r="D404" s="31" t="s">
        <v>779</v>
      </c>
      <c r="E404" s="32" t="s">
        <v>6</v>
      </c>
      <c r="F404" s="40" t="s">
        <v>42</v>
      </c>
      <c r="G404" s="73" t="s">
        <v>780</v>
      </c>
      <c r="H404" s="34" t="e">
        <f>VLOOKUP(D404,#REF!,3,FALSE)</f>
        <v>#REF!</v>
      </c>
      <c r="I404" s="35" t="e">
        <f>VLOOKUP(D404,#REF!,4,FALSE())</f>
        <v>#REF!</v>
      </c>
      <c r="J404" s="36" t="e">
        <f>VLOOKUP(D404,#REF!,5,FALSE())</f>
        <v>#REF!</v>
      </c>
      <c r="K404" s="37" t="e">
        <f>#REF!</f>
        <v>#REF!</v>
      </c>
      <c r="L404" s="34" t="e">
        <f>#REF!</f>
        <v>#REF!</v>
      </c>
      <c r="M404" s="173"/>
      <c r="N404" s="173"/>
      <c r="O404" s="174"/>
      <c r="P404" s="38"/>
      <c r="Q404" s="186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4.25">
      <c r="A405" s="1"/>
      <c r="B405" s="29" t="s">
        <v>15</v>
      </c>
      <c r="C405" s="30"/>
      <c r="D405" s="31" t="s">
        <v>781</v>
      </c>
      <c r="E405" s="32" t="s">
        <v>6</v>
      </c>
      <c r="F405" s="40" t="s">
        <v>42</v>
      </c>
      <c r="G405" s="73" t="s">
        <v>782</v>
      </c>
      <c r="H405" s="34" t="e">
        <f>VLOOKUP(D405,#REF!,3,FALSE)</f>
        <v>#REF!</v>
      </c>
      <c r="I405" s="35" t="e">
        <f>VLOOKUP(D405,#REF!,4,FALSE())</f>
        <v>#REF!</v>
      </c>
      <c r="J405" s="36" t="e">
        <f>VLOOKUP(D405,#REF!,5,FALSE())</f>
        <v>#REF!</v>
      </c>
      <c r="K405" s="37" t="e">
        <f>#REF!</f>
        <v>#REF!</v>
      </c>
      <c r="L405" s="34" t="e">
        <f>#REF!</f>
        <v>#REF!</v>
      </c>
      <c r="M405" s="173"/>
      <c r="N405" s="173"/>
      <c r="O405" s="174"/>
      <c r="P405" s="38"/>
      <c r="Q405" s="186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4.25">
      <c r="A406" s="1"/>
      <c r="B406" s="29" t="s">
        <v>15</v>
      </c>
      <c r="C406" s="30"/>
      <c r="D406" s="31" t="s">
        <v>783</v>
      </c>
      <c r="E406" s="32" t="s">
        <v>6</v>
      </c>
      <c r="F406" s="40" t="s">
        <v>42</v>
      </c>
      <c r="G406" s="73" t="s">
        <v>784</v>
      </c>
      <c r="H406" s="34" t="e">
        <f>VLOOKUP(D406,#REF!,3,FALSE)</f>
        <v>#REF!</v>
      </c>
      <c r="I406" s="35" t="e">
        <f>VLOOKUP(D406,#REF!,4,FALSE())</f>
        <v>#REF!</v>
      </c>
      <c r="J406" s="36" t="e">
        <f>VLOOKUP(D406,#REF!,5,FALSE())</f>
        <v>#REF!</v>
      </c>
      <c r="K406" s="37" t="e">
        <f>#REF!</f>
        <v>#REF!</v>
      </c>
      <c r="L406" s="34" t="e">
        <f>#REF!</f>
        <v>#REF!</v>
      </c>
      <c r="M406" s="173"/>
      <c r="N406" s="173"/>
      <c r="O406" s="174"/>
      <c r="P406" s="38"/>
      <c r="Q406" s="186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4.25">
      <c r="A407" s="1"/>
      <c r="B407" s="29" t="s">
        <v>15</v>
      </c>
      <c r="C407" s="30"/>
      <c r="D407" s="31" t="s">
        <v>785</v>
      </c>
      <c r="E407" s="32" t="s">
        <v>6</v>
      </c>
      <c r="F407" s="40" t="s">
        <v>42</v>
      </c>
      <c r="G407" s="73" t="s">
        <v>786</v>
      </c>
      <c r="H407" s="34" t="e">
        <f>VLOOKUP(D407,#REF!,3,FALSE)</f>
        <v>#REF!</v>
      </c>
      <c r="I407" s="35" t="e">
        <f>VLOOKUP(D407,#REF!,4,FALSE())</f>
        <v>#REF!</v>
      </c>
      <c r="J407" s="36" t="e">
        <f>VLOOKUP(D407,#REF!,5,FALSE())</f>
        <v>#REF!</v>
      </c>
      <c r="K407" s="37" t="e">
        <f>#REF!</f>
        <v>#REF!</v>
      </c>
      <c r="L407" s="34" t="e">
        <f>#REF!</f>
        <v>#REF!</v>
      </c>
      <c r="M407" s="173"/>
      <c r="N407" s="173"/>
      <c r="O407" s="174"/>
      <c r="P407" s="38"/>
      <c r="Q407" s="186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4.25">
      <c r="A408" s="1"/>
      <c r="B408" s="29" t="s">
        <v>15</v>
      </c>
      <c r="C408" s="30"/>
      <c r="D408" s="31" t="s">
        <v>787</v>
      </c>
      <c r="E408" s="32" t="s">
        <v>6</v>
      </c>
      <c r="F408" s="40" t="s">
        <v>42</v>
      </c>
      <c r="G408" s="73" t="s">
        <v>788</v>
      </c>
      <c r="H408" s="34" t="e">
        <f>VLOOKUP(D408,#REF!,3,FALSE)</f>
        <v>#REF!</v>
      </c>
      <c r="I408" s="35" t="e">
        <f>VLOOKUP(D408,#REF!,4,FALSE())</f>
        <v>#REF!</v>
      </c>
      <c r="J408" s="36" t="e">
        <f>VLOOKUP(D408,#REF!,5,FALSE())</f>
        <v>#REF!</v>
      </c>
      <c r="K408" s="37" t="e">
        <f>#REF!</f>
        <v>#REF!</v>
      </c>
      <c r="L408" s="34" t="e">
        <f>#REF!</f>
        <v>#REF!</v>
      </c>
      <c r="M408" s="173"/>
      <c r="N408" s="173"/>
      <c r="O408" s="174"/>
      <c r="P408" s="38"/>
      <c r="Q408" s="186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4.25">
      <c r="A409" s="1"/>
      <c r="B409" s="29" t="s">
        <v>15</v>
      </c>
      <c r="C409" s="30"/>
      <c r="D409" s="31" t="s">
        <v>789</v>
      </c>
      <c r="E409" s="32" t="s">
        <v>6</v>
      </c>
      <c r="F409" s="40" t="s">
        <v>42</v>
      </c>
      <c r="G409" s="73" t="s">
        <v>790</v>
      </c>
      <c r="H409" s="34" t="e">
        <f>VLOOKUP(D409,#REF!,3,FALSE)</f>
        <v>#REF!</v>
      </c>
      <c r="I409" s="35" t="e">
        <f>VLOOKUP(D409,#REF!,4,FALSE())</f>
        <v>#REF!</v>
      </c>
      <c r="J409" s="36" t="e">
        <f>VLOOKUP(D409,#REF!,5,FALSE())</f>
        <v>#REF!</v>
      </c>
      <c r="K409" s="37" t="e">
        <f>#REF!</f>
        <v>#REF!</v>
      </c>
      <c r="L409" s="34" t="e">
        <f>#REF!</f>
        <v>#REF!</v>
      </c>
      <c r="M409" s="173"/>
      <c r="N409" s="173"/>
      <c r="O409" s="174"/>
      <c r="P409" s="38"/>
      <c r="Q409" s="186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4.25">
      <c r="A410" s="1"/>
      <c r="B410" s="29" t="s">
        <v>15</v>
      </c>
      <c r="C410" s="30"/>
      <c r="D410" s="31" t="s">
        <v>791</v>
      </c>
      <c r="E410" s="32" t="s">
        <v>6</v>
      </c>
      <c r="F410" s="40" t="s">
        <v>42</v>
      </c>
      <c r="G410" s="73" t="s">
        <v>792</v>
      </c>
      <c r="H410" s="34" t="e">
        <f>VLOOKUP(D410,#REF!,3,FALSE)</f>
        <v>#REF!</v>
      </c>
      <c r="I410" s="35" t="e">
        <f>VLOOKUP(D410,#REF!,4,FALSE())</f>
        <v>#REF!</v>
      </c>
      <c r="J410" s="36" t="e">
        <f>VLOOKUP(D410,#REF!,5,FALSE())</f>
        <v>#REF!</v>
      </c>
      <c r="K410" s="37" t="e">
        <f>#REF!</f>
        <v>#REF!</v>
      </c>
      <c r="L410" s="34" t="e">
        <f>#REF!</f>
        <v>#REF!</v>
      </c>
      <c r="M410" s="173"/>
      <c r="N410" s="173"/>
      <c r="O410" s="174"/>
      <c r="P410" s="38"/>
      <c r="Q410" s="186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4.25">
      <c r="A411" s="1"/>
      <c r="B411" s="29" t="s">
        <v>15</v>
      </c>
      <c r="C411" s="30"/>
      <c r="D411" s="31" t="s">
        <v>793</v>
      </c>
      <c r="E411" s="32" t="s">
        <v>6</v>
      </c>
      <c r="F411" s="40" t="s">
        <v>42</v>
      </c>
      <c r="G411" s="73" t="s">
        <v>794</v>
      </c>
      <c r="H411" s="34" t="e">
        <f>VLOOKUP(D411,#REF!,3,FALSE)</f>
        <v>#REF!</v>
      </c>
      <c r="I411" s="35" t="e">
        <f>VLOOKUP(D411,#REF!,4,FALSE())</f>
        <v>#REF!</v>
      </c>
      <c r="J411" s="36" t="e">
        <f>VLOOKUP(D411,#REF!,5,FALSE())</f>
        <v>#REF!</v>
      </c>
      <c r="K411" s="37" t="e">
        <f>#REF!</f>
        <v>#REF!</v>
      </c>
      <c r="L411" s="34" t="e">
        <f>#REF!</f>
        <v>#REF!</v>
      </c>
      <c r="M411" s="173"/>
      <c r="N411" s="173"/>
      <c r="O411" s="174"/>
      <c r="P411" s="38"/>
      <c r="Q411" s="186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4.25">
      <c r="A412" s="1"/>
      <c r="B412" s="29" t="s">
        <v>15</v>
      </c>
      <c r="C412" s="30"/>
      <c r="D412" s="31" t="s">
        <v>795</v>
      </c>
      <c r="E412" s="32" t="s">
        <v>6</v>
      </c>
      <c r="F412" s="40" t="s">
        <v>42</v>
      </c>
      <c r="G412" s="73" t="s">
        <v>796</v>
      </c>
      <c r="H412" s="34" t="e">
        <f>VLOOKUP(D412,#REF!,3,FALSE)</f>
        <v>#REF!</v>
      </c>
      <c r="I412" s="35" t="e">
        <f>VLOOKUP(D412,#REF!,4,FALSE())</f>
        <v>#REF!</v>
      </c>
      <c r="J412" s="36" t="e">
        <f>VLOOKUP(D412,#REF!,5,FALSE())</f>
        <v>#REF!</v>
      </c>
      <c r="K412" s="37" t="e">
        <f>#REF!</f>
        <v>#REF!</v>
      </c>
      <c r="L412" s="34" t="e">
        <f>#REF!</f>
        <v>#REF!</v>
      </c>
      <c r="M412" s="173"/>
      <c r="N412" s="173"/>
      <c r="O412" s="174"/>
      <c r="P412" s="38"/>
      <c r="Q412" s="186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4.25">
      <c r="A413" s="1"/>
      <c r="B413" s="44" t="s">
        <v>15</v>
      </c>
      <c r="C413" s="45"/>
      <c r="D413" s="46" t="s">
        <v>797</v>
      </c>
      <c r="E413" s="63" t="s">
        <v>6</v>
      </c>
      <c r="F413" s="40" t="s">
        <v>42</v>
      </c>
      <c r="G413" s="73" t="s">
        <v>798</v>
      </c>
      <c r="H413" s="34" t="e">
        <f>VLOOKUP(D413,#REF!,3,FALSE)</f>
        <v>#REF!</v>
      </c>
      <c r="I413" s="35" t="e">
        <f>VLOOKUP(D413,#REF!,4,FALSE())</f>
        <v>#REF!</v>
      </c>
      <c r="J413" s="36" t="e">
        <f>VLOOKUP(D413,#REF!,5,FALSE())</f>
        <v>#REF!</v>
      </c>
      <c r="K413" s="37" t="e">
        <f>#REF!</f>
        <v>#REF!</v>
      </c>
      <c r="L413" s="34" t="e">
        <f>#REF!</f>
        <v>#REF!</v>
      </c>
      <c r="M413" s="175"/>
      <c r="N413" s="175"/>
      <c r="O413" s="176"/>
      <c r="P413" s="38"/>
      <c r="Q413" s="186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>
      <c r="A414" s="48"/>
      <c r="B414" s="49" t="s">
        <v>106</v>
      </c>
      <c r="C414" s="50">
        <f>COUNTA(D392:D413)</f>
        <v>22</v>
      </c>
      <c r="D414" s="50">
        <f>C414</f>
        <v>22</v>
      </c>
      <c r="E414" s="50">
        <f t="shared" ref="E414:F414" si="8">COUNTIF(E392:E413,"sim")</f>
        <v>22</v>
      </c>
      <c r="F414" s="51">
        <f t="shared" si="8"/>
        <v>22</v>
      </c>
      <c r="G414" s="52"/>
      <c r="H414" s="53">
        <f>COUNTIF(H392:H413,TRUE)</f>
        <v>0</v>
      </c>
      <c r="I414" s="35" t="e">
        <f>VLOOKUP(D414,#REF!,4,FALSE())</f>
        <v>#REF!</v>
      </c>
      <c r="J414" s="43" t="e">
        <f>VLOOKUP(D414,#REF!,5,FALSE())</f>
        <v>#REF!</v>
      </c>
      <c r="K414" s="27" t="e">
        <f>#REF!</f>
        <v>#REF!</v>
      </c>
      <c r="L414" s="24" t="e">
        <f>#REF!</f>
        <v>#REF!</v>
      </c>
      <c r="M414" s="177" t="b">
        <v>1</v>
      </c>
      <c r="N414" s="179" t="b">
        <v>1</v>
      </c>
      <c r="O414" s="181" t="b">
        <v>1</v>
      </c>
      <c r="P414" s="54"/>
      <c r="Q414" s="186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</row>
    <row r="415" spans="1:34" ht="12.75">
      <c r="A415" s="48"/>
      <c r="B415" s="55" t="s">
        <v>107</v>
      </c>
      <c r="C415" s="56">
        <f>(D414/3)*2</f>
        <v>14.666666666666666</v>
      </c>
      <c r="D415" s="57">
        <f>ROUND(C415,0)</f>
        <v>15</v>
      </c>
      <c r="E415" s="183">
        <f>IF(E414&gt;=D415,1,2)</f>
        <v>1</v>
      </c>
      <c r="F415" s="184"/>
      <c r="G415" s="58"/>
      <c r="H415" s="61"/>
      <c r="I415" s="35" t="e">
        <f>VLOOKUP(D415,#REF!,4,FALSE())</f>
        <v>#REF!</v>
      </c>
      <c r="J415" s="43" t="e">
        <f>VLOOKUP(D415,#REF!,5,FALSE())</f>
        <v>#REF!</v>
      </c>
      <c r="K415" s="60" t="e">
        <f>#REF!</f>
        <v>#REF!</v>
      </c>
      <c r="L415" s="61" t="e">
        <f>#REF!</f>
        <v>#REF!</v>
      </c>
      <c r="M415" s="178"/>
      <c r="N415" s="180"/>
      <c r="O415" s="182"/>
      <c r="P415" s="62"/>
      <c r="Q415" s="187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</row>
    <row r="416" spans="1:34" ht="14.25">
      <c r="A416" s="1"/>
      <c r="B416" s="18" t="s">
        <v>16</v>
      </c>
      <c r="C416" s="19"/>
      <c r="D416" s="20" t="s">
        <v>799</v>
      </c>
      <c r="E416" s="21" t="s">
        <v>42</v>
      </c>
      <c r="F416" s="22" t="s">
        <v>42</v>
      </c>
      <c r="G416" s="23" t="s">
        <v>800</v>
      </c>
      <c r="H416" s="34" t="e">
        <f>VLOOKUP(D416,#REF!,3,FALSE)</f>
        <v>#REF!</v>
      </c>
      <c r="I416" s="35" t="e">
        <f>VLOOKUP(D416,#REF!,4,FALSE())</f>
        <v>#REF!</v>
      </c>
      <c r="J416" s="36" t="e">
        <f>VLOOKUP(D416,#REF!,5,FALSE())</f>
        <v>#REF!</v>
      </c>
      <c r="K416" s="37" t="e">
        <f>#REF!</f>
        <v>#REF!</v>
      </c>
      <c r="L416" s="34" t="e">
        <f>#REF!</f>
        <v>#REF!</v>
      </c>
      <c r="M416" s="170"/>
      <c r="N416" s="171"/>
      <c r="O416" s="172"/>
      <c r="P416" s="28"/>
      <c r="Q416" s="185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4.25">
      <c r="A417" s="1"/>
      <c r="B417" s="29" t="s">
        <v>16</v>
      </c>
      <c r="C417" s="30"/>
      <c r="D417" s="31" t="s">
        <v>801</v>
      </c>
      <c r="E417" s="32" t="s">
        <v>42</v>
      </c>
      <c r="F417" s="40" t="s">
        <v>42</v>
      </c>
      <c r="G417" s="33" t="s">
        <v>802</v>
      </c>
      <c r="H417" s="34" t="e">
        <f>VLOOKUP(D417,#REF!,3,FALSE)</f>
        <v>#REF!</v>
      </c>
      <c r="I417" s="35" t="e">
        <f>VLOOKUP(D417,#REF!,4,FALSE())</f>
        <v>#REF!</v>
      </c>
      <c r="J417" s="36" t="e">
        <f>VLOOKUP(D417,#REF!,5,FALSE())</f>
        <v>#REF!</v>
      </c>
      <c r="K417" s="37" t="e">
        <f>#REF!</f>
        <v>#REF!</v>
      </c>
      <c r="L417" s="34" t="e">
        <f>#REF!</f>
        <v>#REF!</v>
      </c>
      <c r="M417" s="173"/>
      <c r="N417" s="173"/>
      <c r="O417" s="174"/>
      <c r="P417" s="38"/>
      <c r="Q417" s="186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4.25">
      <c r="A418" s="1"/>
      <c r="B418" s="29" t="s">
        <v>16</v>
      </c>
      <c r="C418" s="30"/>
      <c r="D418" s="31" t="s">
        <v>803</v>
      </c>
      <c r="E418" s="32" t="s">
        <v>42</v>
      </c>
      <c r="F418" s="40" t="s">
        <v>42</v>
      </c>
      <c r="G418" s="33" t="s">
        <v>804</v>
      </c>
      <c r="H418" s="34" t="e">
        <f>VLOOKUP(D418,#REF!,3,FALSE)</f>
        <v>#REF!</v>
      </c>
      <c r="I418" s="35" t="e">
        <f>VLOOKUP(D418,#REF!,4,FALSE())</f>
        <v>#REF!</v>
      </c>
      <c r="J418" s="43" t="e">
        <f>VLOOKUP(D418,#REF!,5,FALSE())</f>
        <v>#REF!</v>
      </c>
      <c r="K418" s="37" t="e">
        <f>#REF!</f>
        <v>#REF!</v>
      </c>
      <c r="L418" s="34" t="e">
        <f>#REF!</f>
        <v>#REF!</v>
      </c>
      <c r="M418" s="173"/>
      <c r="N418" s="173"/>
      <c r="O418" s="174"/>
      <c r="P418" s="38"/>
      <c r="Q418" s="186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4.25">
      <c r="A419" s="1"/>
      <c r="B419" s="29" t="s">
        <v>16</v>
      </c>
      <c r="C419" s="30"/>
      <c r="D419" s="31" t="s">
        <v>805</v>
      </c>
      <c r="E419" s="32" t="s">
        <v>42</v>
      </c>
      <c r="F419" s="40" t="s">
        <v>42</v>
      </c>
      <c r="G419" s="33" t="s">
        <v>806</v>
      </c>
      <c r="H419" s="34" t="e">
        <f>VLOOKUP(D419,#REF!,3,FALSE)</f>
        <v>#REF!</v>
      </c>
      <c r="I419" s="35" t="e">
        <f>VLOOKUP(D419,#REF!,4,FALSE())</f>
        <v>#REF!</v>
      </c>
      <c r="J419" s="36" t="e">
        <f>VLOOKUP(D419,#REF!,5,FALSE())</f>
        <v>#REF!</v>
      </c>
      <c r="K419" s="37" t="e">
        <f>#REF!</f>
        <v>#REF!</v>
      </c>
      <c r="L419" s="34" t="e">
        <f>#REF!</f>
        <v>#REF!</v>
      </c>
      <c r="M419" s="173"/>
      <c r="N419" s="173"/>
      <c r="O419" s="174"/>
      <c r="P419" s="38"/>
      <c r="Q419" s="186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4.25">
      <c r="A420" s="1"/>
      <c r="B420" s="29" t="s">
        <v>16</v>
      </c>
      <c r="C420" s="30"/>
      <c r="D420" s="31" t="s">
        <v>807</v>
      </c>
      <c r="E420" s="32" t="s">
        <v>42</v>
      </c>
      <c r="F420" s="40" t="s">
        <v>42</v>
      </c>
      <c r="G420" s="33" t="s">
        <v>808</v>
      </c>
      <c r="H420" s="34" t="e">
        <f>VLOOKUP(D420,#REF!,3,FALSE)</f>
        <v>#REF!</v>
      </c>
      <c r="I420" s="35" t="e">
        <f>VLOOKUP(D420,#REF!,4,FALSE())</f>
        <v>#REF!</v>
      </c>
      <c r="J420" s="43" t="e">
        <f>VLOOKUP(D420,#REF!,5,FALSE())</f>
        <v>#REF!</v>
      </c>
      <c r="K420" s="37" t="e">
        <f>#REF!</f>
        <v>#REF!</v>
      </c>
      <c r="L420" s="34" t="e">
        <f>#REF!</f>
        <v>#REF!</v>
      </c>
      <c r="M420" s="173"/>
      <c r="N420" s="173"/>
      <c r="O420" s="174"/>
      <c r="P420" s="38"/>
      <c r="Q420" s="186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4.25">
      <c r="A421" s="1"/>
      <c r="B421" s="44" t="s">
        <v>16</v>
      </c>
      <c r="C421" s="45"/>
      <c r="D421" s="46" t="s">
        <v>809</v>
      </c>
      <c r="E421" s="63" t="s">
        <v>42</v>
      </c>
      <c r="F421" s="47" t="s">
        <v>42</v>
      </c>
      <c r="G421" s="33" t="s">
        <v>810</v>
      </c>
      <c r="H421" s="34" t="e">
        <f>VLOOKUP(D421,#REF!,3,FALSE)</f>
        <v>#REF!</v>
      </c>
      <c r="I421" s="35" t="e">
        <f>VLOOKUP(D421,#REF!,4,FALSE())</f>
        <v>#REF!</v>
      </c>
      <c r="J421" s="43" t="e">
        <f>VLOOKUP(D421,#REF!,5,FALSE())</f>
        <v>#REF!</v>
      </c>
      <c r="K421" s="37" t="e">
        <f>#REF!</f>
        <v>#REF!</v>
      </c>
      <c r="L421" s="34" t="e">
        <f>#REF!</f>
        <v>#REF!</v>
      </c>
      <c r="M421" s="175"/>
      <c r="N421" s="175"/>
      <c r="O421" s="176"/>
      <c r="P421" s="38"/>
      <c r="Q421" s="186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>
      <c r="A422" s="48"/>
      <c r="B422" s="49" t="s">
        <v>106</v>
      </c>
      <c r="C422" s="50">
        <f>COUNTA(D416:D421)</f>
        <v>6</v>
      </c>
      <c r="D422" s="50">
        <f>C422</f>
        <v>6</v>
      </c>
      <c r="E422" s="50">
        <f t="shared" ref="E422:F422" si="9">COUNTIF(E416:E421,"sim")</f>
        <v>6</v>
      </c>
      <c r="F422" s="51">
        <f t="shared" si="9"/>
        <v>6</v>
      </c>
      <c r="G422" s="52"/>
      <c r="H422" s="53">
        <f>COUNTIF(H416:H421,TRUE)</f>
        <v>0</v>
      </c>
      <c r="I422" s="35" t="e">
        <f>VLOOKUP(D422,#REF!,4,FALSE())</f>
        <v>#REF!</v>
      </c>
      <c r="J422" s="43" t="e">
        <f>VLOOKUP(D422,#REF!,5,FALSE())</f>
        <v>#REF!</v>
      </c>
      <c r="K422" s="27" t="e">
        <f>#REF!</f>
        <v>#REF!</v>
      </c>
      <c r="L422" s="24" t="e">
        <f>#REF!</f>
        <v>#REF!</v>
      </c>
      <c r="M422" s="177" t="b">
        <v>0</v>
      </c>
      <c r="N422" s="179" t="b">
        <v>0</v>
      </c>
      <c r="O422" s="181" t="b">
        <v>0</v>
      </c>
      <c r="P422" s="54"/>
      <c r="Q422" s="186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</row>
    <row r="423" spans="1:34" ht="12.75">
      <c r="A423" s="48"/>
      <c r="B423" s="55" t="s">
        <v>107</v>
      </c>
      <c r="C423" s="56">
        <f>(D422/3)*2</f>
        <v>4</v>
      </c>
      <c r="D423" s="57">
        <f>ROUND(C423,0)</f>
        <v>4</v>
      </c>
      <c r="E423" s="183">
        <f>IF(E422&gt;=D423,1,2)</f>
        <v>1</v>
      </c>
      <c r="F423" s="184"/>
      <c r="G423" s="58"/>
      <c r="H423" s="61"/>
      <c r="I423" s="35" t="e">
        <f>VLOOKUP(D423,#REF!,4,FALSE())</f>
        <v>#REF!</v>
      </c>
      <c r="J423" s="43" t="e">
        <f>VLOOKUP(D423,#REF!,5,FALSE())</f>
        <v>#REF!</v>
      </c>
      <c r="K423" s="60" t="e">
        <f>#REF!</f>
        <v>#REF!</v>
      </c>
      <c r="L423" s="61" t="e">
        <f>#REF!</f>
        <v>#REF!</v>
      </c>
      <c r="M423" s="178"/>
      <c r="N423" s="180"/>
      <c r="O423" s="182"/>
      <c r="P423" s="62"/>
      <c r="Q423" s="187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</row>
    <row r="424" spans="1:34" ht="14.25">
      <c r="A424" s="1"/>
      <c r="B424" s="18" t="s">
        <v>17</v>
      </c>
      <c r="C424" s="19"/>
      <c r="D424" s="20" t="s">
        <v>811</v>
      </c>
      <c r="E424" s="87" t="s">
        <v>42</v>
      </c>
      <c r="F424" s="108" t="s">
        <v>42</v>
      </c>
      <c r="G424" s="73" t="s">
        <v>812</v>
      </c>
      <c r="H424" s="34" t="e">
        <f>VLOOKUP(D424,#REF!,3,FALSE)</f>
        <v>#REF!</v>
      </c>
      <c r="I424" s="35" t="e">
        <f>VLOOKUP(D424,#REF!,4,FALSE())</f>
        <v>#REF!</v>
      </c>
      <c r="J424" s="36" t="e">
        <f>VLOOKUP(D424,#REF!,5,FALSE())</f>
        <v>#REF!</v>
      </c>
      <c r="K424" s="37" t="e">
        <f>#REF!</f>
        <v>#REF!</v>
      </c>
      <c r="L424" s="34" t="e">
        <f>#REF!</f>
        <v>#REF!</v>
      </c>
      <c r="M424" s="170"/>
      <c r="N424" s="171"/>
      <c r="O424" s="172"/>
      <c r="P424" s="28"/>
      <c r="Q424" s="185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4.25">
      <c r="A425" s="1"/>
      <c r="B425" s="29" t="s">
        <v>17</v>
      </c>
      <c r="C425" s="30"/>
      <c r="D425" s="31" t="s">
        <v>813</v>
      </c>
      <c r="E425" s="41" t="s">
        <v>42</v>
      </c>
      <c r="F425" s="108" t="s">
        <v>42</v>
      </c>
      <c r="G425" s="73" t="s">
        <v>814</v>
      </c>
      <c r="H425" s="34" t="e">
        <f>VLOOKUP(D425,#REF!,3,FALSE)</f>
        <v>#REF!</v>
      </c>
      <c r="I425" s="35" t="e">
        <f>VLOOKUP(D425,#REF!,4,FALSE())</f>
        <v>#REF!</v>
      </c>
      <c r="J425" s="36" t="e">
        <f>VLOOKUP(D425,#REF!,5,FALSE())</f>
        <v>#REF!</v>
      </c>
      <c r="K425" s="37" t="e">
        <f>#REF!</f>
        <v>#REF!</v>
      </c>
      <c r="L425" s="34" t="e">
        <f>#REF!</f>
        <v>#REF!</v>
      </c>
      <c r="M425" s="173"/>
      <c r="N425" s="173"/>
      <c r="O425" s="174"/>
      <c r="P425" s="38"/>
      <c r="Q425" s="186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4.25">
      <c r="A426" s="1"/>
      <c r="B426" s="29" t="s">
        <v>17</v>
      </c>
      <c r="C426" s="30"/>
      <c r="D426" s="31" t="s">
        <v>815</v>
      </c>
      <c r="E426" s="41" t="s">
        <v>42</v>
      </c>
      <c r="F426" s="108" t="s">
        <v>42</v>
      </c>
      <c r="G426" s="73" t="s">
        <v>816</v>
      </c>
      <c r="H426" s="34" t="e">
        <f>VLOOKUP(D426,#REF!,3,FALSE)</f>
        <v>#REF!</v>
      </c>
      <c r="I426" s="35" t="e">
        <f>VLOOKUP(D426,#REF!,4,FALSE())</f>
        <v>#REF!</v>
      </c>
      <c r="J426" s="36" t="e">
        <f>VLOOKUP(D426,#REF!,5,FALSE())</f>
        <v>#REF!</v>
      </c>
      <c r="K426" s="37" t="e">
        <f>#REF!</f>
        <v>#REF!</v>
      </c>
      <c r="L426" s="34" t="e">
        <f>#REF!</f>
        <v>#REF!</v>
      </c>
      <c r="M426" s="173"/>
      <c r="N426" s="173"/>
      <c r="O426" s="174"/>
      <c r="P426" s="38"/>
      <c r="Q426" s="186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4.25">
      <c r="A427" s="1"/>
      <c r="B427" s="29" t="s">
        <v>17</v>
      </c>
      <c r="C427" s="30"/>
      <c r="D427" s="31" t="s">
        <v>817</v>
      </c>
      <c r="E427" s="41" t="s">
        <v>42</v>
      </c>
      <c r="F427" s="108" t="s">
        <v>42</v>
      </c>
      <c r="G427" s="73" t="s">
        <v>818</v>
      </c>
      <c r="H427" s="34" t="e">
        <f>VLOOKUP(D427,#REF!,3,FALSE)</f>
        <v>#REF!</v>
      </c>
      <c r="I427" s="35" t="e">
        <f>VLOOKUP(D427,#REF!,4,FALSE())</f>
        <v>#REF!</v>
      </c>
      <c r="J427" s="36" t="e">
        <f>VLOOKUP(D427,#REF!,5,FALSE())</f>
        <v>#REF!</v>
      </c>
      <c r="K427" s="37" t="e">
        <f>#REF!</f>
        <v>#REF!</v>
      </c>
      <c r="L427" s="34" t="e">
        <f>#REF!</f>
        <v>#REF!</v>
      </c>
      <c r="M427" s="173"/>
      <c r="N427" s="173"/>
      <c r="O427" s="174"/>
      <c r="P427" s="38"/>
      <c r="Q427" s="186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4.25">
      <c r="A428" s="1"/>
      <c r="B428" s="29" t="s">
        <v>17</v>
      </c>
      <c r="C428" s="30"/>
      <c r="D428" s="31" t="s">
        <v>819</v>
      </c>
      <c r="E428" s="41" t="s">
        <v>57</v>
      </c>
      <c r="F428" s="41" t="s">
        <v>57</v>
      </c>
      <c r="G428" s="42"/>
      <c r="H428" s="34" t="e">
        <f>VLOOKUP(D428,#REF!,3,FALSE)</f>
        <v>#REF!</v>
      </c>
      <c r="I428" s="35" t="e">
        <f>VLOOKUP(D428,#REF!,4,FALSE())</f>
        <v>#REF!</v>
      </c>
      <c r="J428" s="36" t="e">
        <f>VLOOKUP(D428,#REF!,5,FALSE())</f>
        <v>#REF!</v>
      </c>
      <c r="K428" s="37" t="e">
        <f>#REF!</f>
        <v>#REF!</v>
      </c>
      <c r="L428" s="34" t="e">
        <f>#REF!</f>
        <v>#REF!</v>
      </c>
      <c r="M428" s="173"/>
      <c r="N428" s="173"/>
      <c r="O428" s="174"/>
      <c r="P428" s="38"/>
      <c r="Q428" s="186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4.25">
      <c r="A429" s="1"/>
      <c r="B429" s="29" t="s">
        <v>17</v>
      </c>
      <c r="C429" s="30"/>
      <c r="D429" s="31" t="s">
        <v>820</v>
      </c>
      <c r="E429" s="41" t="s">
        <v>42</v>
      </c>
      <c r="F429" s="108" t="s">
        <v>42</v>
      </c>
      <c r="G429" s="76" t="s">
        <v>821</v>
      </c>
      <c r="H429" s="34" t="e">
        <f>VLOOKUP(D429,#REF!,3,FALSE)</f>
        <v>#REF!</v>
      </c>
      <c r="I429" s="35" t="e">
        <f>VLOOKUP(D429,#REF!,4,FALSE())</f>
        <v>#REF!</v>
      </c>
      <c r="J429" s="36" t="e">
        <f>VLOOKUP(D429,#REF!,5,FALSE())</f>
        <v>#REF!</v>
      </c>
      <c r="K429" s="37" t="e">
        <f>#REF!</f>
        <v>#REF!</v>
      </c>
      <c r="L429" s="34" t="e">
        <f>#REF!</f>
        <v>#REF!</v>
      </c>
      <c r="M429" s="173"/>
      <c r="N429" s="173"/>
      <c r="O429" s="174"/>
      <c r="P429" s="38"/>
      <c r="Q429" s="186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4.25">
      <c r="A430" s="1"/>
      <c r="B430" s="29" t="s">
        <v>17</v>
      </c>
      <c r="C430" s="30"/>
      <c r="D430" s="31" t="s">
        <v>822</v>
      </c>
      <c r="E430" s="41" t="s">
        <v>57</v>
      </c>
      <c r="F430" s="41" t="s">
        <v>57</v>
      </c>
      <c r="G430" s="109"/>
      <c r="H430" s="34" t="e">
        <f>VLOOKUP(D430,#REF!,3,FALSE)</f>
        <v>#REF!</v>
      </c>
      <c r="I430" s="35" t="e">
        <f>VLOOKUP(D430,#REF!,4,FALSE())</f>
        <v>#REF!</v>
      </c>
      <c r="J430" s="36" t="e">
        <f>VLOOKUP(D430,#REF!,5,FALSE())</f>
        <v>#REF!</v>
      </c>
      <c r="K430" s="37" t="e">
        <f>#REF!</f>
        <v>#REF!</v>
      </c>
      <c r="L430" s="34" t="e">
        <f>#REF!</f>
        <v>#REF!</v>
      </c>
      <c r="M430" s="173"/>
      <c r="N430" s="173"/>
      <c r="O430" s="174"/>
      <c r="P430" s="38"/>
      <c r="Q430" s="186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10" t="s">
        <v>9</v>
      </c>
    </row>
    <row r="431" spans="1:34" ht="14.25">
      <c r="A431" s="1"/>
      <c r="B431" s="29" t="s">
        <v>17</v>
      </c>
      <c r="C431" s="30"/>
      <c r="D431" s="31" t="s">
        <v>823</v>
      </c>
      <c r="E431" s="41" t="s">
        <v>42</v>
      </c>
      <c r="F431" s="108" t="s">
        <v>42</v>
      </c>
      <c r="G431" s="111" t="s">
        <v>824</v>
      </c>
      <c r="H431" s="34" t="e">
        <f>VLOOKUP(D431,#REF!,3,FALSE)</f>
        <v>#REF!</v>
      </c>
      <c r="I431" s="35" t="e">
        <f>VLOOKUP(D431,#REF!,4,FALSE())</f>
        <v>#REF!</v>
      </c>
      <c r="J431" s="36" t="e">
        <f>VLOOKUP(D431,#REF!,5,FALSE())</f>
        <v>#REF!</v>
      </c>
      <c r="K431" s="37" t="e">
        <f>#REF!</f>
        <v>#REF!</v>
      </c>
      <c r="L431" s="34" t="e">
        <f>#REF!</f>
        <v>#REF!</v>
      </c>
      <c r="M431" s="173"/>
      <c r="N431" s="173"/>
      <c r="O431" s="174"/>
      <c r="P431" s="38"/>
      <c r="Q431" s="186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4.25">
      <c r="A432" s="1"/>
      <c r="B432" s="29" t="s">
        <v>17</v>
      </c>
      <c r="C432" s="30"/>
      <c r="D432" s="31" t="s">
        <v>825</v>
      </c>
      <c r="E432" s="41" t="s">
        <v>42</v>
      </c>
      <c r="F432" s="108" t="s">
        <v>42</v>
      </c>
      <c r="G432" s="111" t="s">
        <v>826</v>
      </c>
      <c r="H432" s="34" t="e">
        <f>VLOOKUP(D432,#REF!,3,FALSE)</f>
        <v>#REF!</v>
      </c>
      <c r="I432" s="35" t="e">
        <f>VLOOKUP(D432,#REF!,4,FALSE())</f>
        <v>#REF!</v>
      </c>
      <c r="J432" s="36" t="e">
        <f>VLOOKUP(D432,#REF!,5,FALSE())</f>
        <v>#REF!</v>
      </c>
      <c r="K432" s="37" t="e">
        <f>#REF!</f>
        <v>#REF!</v>
      </c>
      <c r="L432" s="34" t="e">
        <f>#REF!</f>
        <v>#REF!</v>
      </c>
      <c r="M432" s="173"/>
      <c r="N432" s="173"/>
      <c r="O432" s="174"/>
      <c r="P432" s="38"/>
      <c r="Q432" s="186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4.25">
      <c r="A433" s="1"/>
      <c r="B433" s="29" t="s">
        <v>17</v>
      </c>
      <c r="C433" s="30"/>
      <c r="D433" s="31" t="s">
        <v>827</v>
      </c>
      <c r="E433" s="41" t="s">
        <v>42</v>
      </c>
      <c r="F433" s="108" t="s">
        <v>42</v>
      </c>
      <c r="G433" s="111" t="s">
        <v>828</v>
      </c>
      <c r="H433" s="34" t="e">
        <f>VLOOKUP(D433,#REF!,3,FALSE)</f>
        <v>#REF!</v>
      </c>
      <c r="I433" s="35" t="e">
        <f>VLOOKUP(D433,#REF!,4,FALSE())</f>
        <v>#REF!</v>
      </c>
      <c r="J433" s="36" t="e">
        <f>VLOOKUP(D433,#REF!,5,FALSE())</f>
        <v>#REF!</v>
      </c>
      <c r="K433" s="37" t="e">
        <f>#REF!</f>
        <v>#REF!</v>
      </c>
      <c r="L433" s="34" t="e">
        <f>#REF!</f>
        <v>#REF!</v>
      </c>
      <c r="M433" s="173"/>
      <c r="N433" s="173"/>
      <c r="O433" s="174"/>
      <c r="P433" s="38"/>
      <c r="Q433" s="186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4.25">
      <c r="A434" s="1"/>
      <c r="B434" s="29" t="s">
        <v>17</v>
      </c>
      <c r="C434" s="30"/>
      <c r="D434" s="31" t="s">
        <v>829</v>
      </c>
      <c r="E434" s="41" t="s">
        <v>42</v>
      </c>
      <c r="F434" s="108" t="s">
        <v>42</v>
      </c>
      <c r="G434" s="111" t="s">
        <v>830</v>
      </c>
      <c r="H434" s="34" t="e">
        <f>VLOOKUP(D434,#REF!,3,FALSE)</f>
        <v>#REF!</v>
      </c>
      <c r="I434" s="35" t="e">
        <f>VLOOKUP(D434,#REF!,4,FALSE())</f>
        <v>#REF!</v>
      </c>
      <c r="J434" s="43" t="e">
        <f>VLOOKUP(D434,#REF!,5,FALSE())</f>
        <v>#REF!</v>
      </c>
      <c r="K434" s="37" t="e">
        <f>#REF!</f>
        <v>#REF!</v>
      </c>
      <c r="L434" s="34" t="e">
        <f>#REF!</f>
        <v>#REF!</v>
      </c>
      <c r="M434" s="173"/>
      <c r="N434" s="173"/>
      <c r="O434" s="174"/>
      <c r="P434" s="38"/>
      <c r="Q434" s="186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4.25">
      <c r="A435" s="1"/>
      <c r="B435" s="29" t="s">
        <v>17</v>
      </c>
      <c r="C435" s="30"/>
      <c r="D435" s="31" t="s">
        <v>831</v>
      </c>
      <c r="E435" s="41" t="s">
        <v>42</v>
      </c>
      <c r="F435" s="108" t="s">
        <v>42</v>
      </c>
      <c r="G435" s="111" t="s">
        <v>832</v>
      </c>
      <c r="H435" s="34" t="e">
        <f>VLOOKUP(D435,#REF!,3,FALSE)</f>
        <v>#REF!</v>
      </c>
      <c r="I435" s="35" t="e">
        <f>VLOOKUP(D435,#REF!,4,FALSE())</f>
        <v>#REF!</v>
      </c>
      <c r="J435" s="36" t="e">
        <f>VLOOKUP(D435,#REF!,5,FALSE())</f>
        <v>#REF!</v>
      </c>
      <c r="K435" s="37" t="e">
        <f>#REF!</f>
        <v>#REF!</v>
      </c>
      <c r="L435" s="34" t="e">
        <f>#REF!</f>
        <v>#REF!</v>
      </c>
      <c r="M435" s="173"/>
      <c r="N435" s="173"/>
      <c r="O435" s="174"/>
      <c r="P435" s="38"/>
      <c r="Q435" s="186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4.25">
      <c r="A436" s="1"/>
      <c r="B436" s="29" t="s">
        <v>17</v>
      </c>
      <c r="C436" s="30"/>
      <c r="D436" s="31" t="s">
        <v>833</v>
      </c>
      <c r="E436" s="41" t="s">
        <v>42</v>
      </c>
      <c r="F436" s="108" t="s">
        <v>42</v>
      </c>
      <c r="G436" s="111" t="s">
        <v>834</v>
      </c>
      <c r="H436" s="34" t="e">
        <f>VLOOKUP(D436,#REF!,3,FALSE)</f>
        <v>#REF!</v>
      </c>
      <c r="I436" s="35" t="e">
        <f>VLOOKUP(D436,#REF!,4,FALSE())</f>
        <v>#REF!</v>
      </c>
      <c r="J436" s="36" t="e">
        <f>VLOOKUP(D436,#REF!,5,FALSE())</f>
        <v>#REF!</v>
      </c>
      <c r="K436" s="37" t="e">
        <f>#REF!</f>
        <v>#REF!</v>
      </c>
      <c r="L436" s="34" t="e">
        <f>#REF!</f>
        <v>#REF!</v>
      </c>
      <c r="M436" s="173"/>
      <c r="N436" s="173"/>
      <c r="O436" s="174"/>
      <c r="P436" s="38"/>
      <c r="Q436" s="186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4.25">
      <c r="A437" s="1"/>
      <c r="B437" s="29" t="s">
        <v>17</v>
      </c>
      <c r="C437" s="30"/>
      <c r="D437" s="31" t="s">
        <v>835</v>
      </c>
      <c r="E437" s="41" t="s">
        <v>42</v>
      </c>
      <c r="F437" s="108" t="s">
        <v>42</v>
      </c>
      <c r="G437" s="111" t="s">
        <v>836</v>
      </c>
      <c r="H437" s="34" t="e">
        <f>VLOOKUP(D437,#REF!,3,FALSE)</f>
        <v>#REF!</v>
      </c>
      <c r="I437" s="35" t="e">
        <f>VLOOKUP(D437,#REF!,4,FALSE())</f>
        <v>#REF!</v>
      </c>
      <c r="J437" s="36" t="e">
        <f>VLOOKUP(D437,#REF!,5,FALSE())</f>
        <v>#REF!</v>
      </c>
      <c r="K437" s="37" t="e">
        <f>#REF!</f>
        <v>#REF!</v>
      </c>
      <c r="L437" s="34" t="e">
        <f>#REF!</f>
        <v>#REF!</v>
      </c>
      <c r="M437" s="173"/>
      <c r="N437" s="173"/>
      <c r="O437" s="174"/>
      <c r="P437" s="38"/>
      <c r="Q437" s="186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4.25">
      <c r="A438" s="1"/>
      <c r="B438" s="29" t="s">
        <v>17</v>
      </c>
      <c r="C438" s="30"/>
      <c r="D438" s="31" t="s">
        <v>837</v>
      </c>
      <c r="E438" s="41" t="s">
        <v>42</v>
      </c>
      <c r="F438" s="108" t="s">
        <v>42</v>
      </c>
      <c r="G438" s="111" t="s">
        <v>838</v>
      </c>
      <c r="H438" s="34" t="e">
        <f>VLOOKUP(D438,#REF!,3,FALSE)</f>
        <v>#REF!</v>
      </c>
      <c r="I438" s="35" t="e">
        <f>VLOOKUP(D438,#REF!,4,FALSE())</f>
        <v>#REF!</v>
      </c>
      <c r="J438" s="36" t="e">
        <f>VLOOKUP(D438,#REF!,5,FALSE())</f>
        <v>#REF!</v>
      </c>
      <c r="K438" s="37" t="e">
        <f>#REF!</f>
        <v>#REF!</v>
      </c>
      <c r="L438" s="34" t="e">
        <f>#REF!</f>
        <v>#REF!</v>
      </c>
      <c r="M438" s="173"/>
      <c r="N438" s="173"/>
      <c r="O438" s="174"/>
      <c r="P438" s="38"/>
      <c r="Q438" s="186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4.25">
      <c r="A439" s="1"/>
      <c r="B439" s="29" t="s">
        <v>17</v>
      </c>
      <c r="C439" s="30"/>
      <c r="D439" s="31" t="s">
        <v>839</v>
      </c>
      <c r="E439" s="41" t="s">
        <v>42</v>
      </c>
      <c r="F439" s="108" t="s">
        <v>42</v>
      </c>
      <c r="G439" s="111" t="s">
        <v>840</v>
      </c>
      <c r="H439" s="34" t="e">
        <f>VLOOKUP(D439,#REF!,3,FALSE)</f>
        <v>#REF!</v>
      </c>
      <c r="I439" s="35" t="e">
        <f>VLOOKUP(D439,#REF!,4,FALSE())</f>
        <v>#REF!</v>
      </c>
      <c r="J439" s="36" t="e">
        <f>VLOOKUP(D439,#REF!,5,FALSE())</f>
        <v>#REF!</v>
      </c>
      <c r="K439" s="37" t="e">
        <f>#REF!</f>
        <v>#REF!</v>
      </c>
      <c r="L439" s="34" t="e">
        <f>#REF!</f>
        <v>#REF!</v>
      </c>
      <c r="M439" s="173"/>
      <c r="N439" s="173"/>
      <c r="O439" s="174"/>
      <c r="P439" s="38"/>
      <c r="Q439" s="186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4.25">
      <c r="A440" s="1"/>
      <c r="B440" s="29" t="s">
        <v>17</v>
      </c>
      <c r="C440" s="30"/>
      <c r="D440" s="31" t="s">
        <v>841</v>
      </c>
      <c r="E440" s="41" t="s">
        <v>42</v>
      </c>
      <c r="F440" s="108" t="s">
        <v>42</v>
      </c>
      <c r="G440" s="111" t="s">
        <v>842</v>
      </c>
      <c r="H440" s="34" t="e">
        <f>VLOOKUP(D440,#REF!,3,FALSE)</f>
        <v>#REF!</v>
      </c>
      <c r="I440" s="35" t="e">
        <f>VLOOKUP(D440,#REF!,4,FALSE())</f>
        <v>#REF!</v>
      </c>
      <c r="J440" s="43" t="e">
        <f>VLOOKUP(D440,#REF!,5,FALSE())</f>
        <v>#REF!</v>
      </c>
      <c r="K440" s="37" t="e">
        <f>#REF!</f>
        <v>#REF!</v>
      </c>
      <c r="L440" s="34" t="e">
        <f>#REF!</f>
        <v>#REF!</v>
      </c>
      <c r="M440" s="173"/>
      <c r="N440" s="173"/>
      <c r="O440" s="174"/>
      <c r="P440" s="38"/>
      <c r="Q440" s="186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4.25">
      <c r="A441" s="1"/>
      <c r="B441" s="29" t="s">
        <v>17</v>
      </c>
      <c r="C441" s="30"/>
      <c r="D441" s="31" t="s">
        <v>843</v>
      </c>
      <c r="E441" s="41" t="s">
        <v>42</v>
      </c>
      <c r="F441" s="108" t="s">
        <v>42</v>
      </c>
      <c r="G441" s="111" t="s">
        <v>844</v>
      </c>
      <c r="H441" s="34" t="e">
        <f>VLOOKUP(D441,#REF!,3,FALSE)</f>
        <v>#REF!</v>
      </c>
      <c r="I441" s="35" t="e">
        <f>VLOOKUP(D441,#REF!,4,FALSE())</f>
        <v>#REF!</v>
      </c>
      <c r="J441" s="36" t="e">
        <f>VLOOKUP(D441,#REF!,5,FALSE())</f>
        <v>#REF!</v>
      </c>
      <c r="K441" s="37" t="e">
        <f>#REF!</f>
        <v>#REF!</v>
      </c>
      <c r="L441" s="34" t="e">
        <f>#REF!</f>
        <v>#REF!</v>
      </c>
      <c r="M441" s="173"/>
      <c r="N441" s="173"/>
      <c r="O441" s="174"/>
      <c r="P441" s="38"/>
      <c r="Q441" s="186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4.25">
      <c r="A442" s="1"/>
      <c r="B442" s="29" t="s">
        <v>17</v>
      </c>
      <c r="C442" s="30"/>
      <c r="D442" s="31" t="s">
        <v>845</v>
      </c>
      <c r="E442" s="41" t="s">
        <v>42</v>
      </c>
      <c r="F442" s="108" t="s">
        <v>42</v>
      </c>
      <c r="G442" s="111" t="s">
        <v>846</v>
      </c>
      <c r="H442" s="34" t="e">
        <f>VLOOKUP(D442,#REF!,3,FALSE)</f>
        <v>#REF!</v>
      </c>
      <c r="I442" s="35" t="e">
        <f>VLOOKUP(D442,#REF!,4,FALSE())</f>
        <v>#REF!</v>
      </c>
      <c r="J442" s="36" t="e">
        <f>VLOOKUP(D442,#REF!,5,FALSE())</f>
        <v>#REF!</v>
      </c>
      <c r="K442" s="37" t="e">
        <f>#REF!</f>
        <v>#REF!</v>
      </c>
      <c r="L442" s="34" t="e">
        <f>#REF!</f>
        <v>#REF!</v>
      </c>
      <c r="M442" s="173"/>
      <c r="N442" s="173"/>
      <c r="O442" s="174"/>
      <c r="P442" s="38"/>
      <c r="Q442" s="186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4.25">
      <c r="A443" s="1"/>
      <c r="B443" s="29" t="s">
        <v>17</v>
      </c>
      <c r="C443" s="30"/>
      <c r="D443" s="31" t="s">
        <v>847</v>
      </c>
      <c r="E443" s="41" t="s">
        <v>42</v>
      </c>
      <c r="F443" s="108" t="s">
        <v>42</v>
      </c>
      <c r="G443" s="111" t="s">
        <v>848</v>
      </c>
      <c r="H443" s="34" t="e">
        <f>VLOOKUP(D443,#REF!,3,FALSE)</f>
        <v>#REF!</v>
      </c>
      <c r="I443" s="35" t="e">
        <f>VLOOKUP(D443,#REF!,4,FALSE())</f>
        <v>#REF!</v>
      </c>
      <c r="J443" s="43" t="e">
        <f>VLOOKUP(D443,#REF!,5,FALSE())</f>
        <v>#REF!</v>
      </c>
      <c r="K443" s="37" t="e">
        <f>#REF!</f>
        <v>#REF!</v>
      </c>
      <c r="L443" s="34" t="e">
        <f>#REF!</f>
        <v>#REF!</v>
      </c>
      <c r="M443" s="173"/>
      <c r="N443" s="173"/>
      <c r="O443" s="174"/>
      <c r="P443" s="38"/>
      <c r="Q443" s="186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4.25">
      <c r="A444" s="1"/>
      <c r="B444" s="29" t="s">
        <v>17</v>
      </c>
      <c r="C444" s="30"/>
      <c r="D444" s="31" t="s">
        <v>849</v>
      </c>
      <c r="E444" s="41" t="s">
        <v>42</v>
      </c>
      <c r="F444" s="108" t="s">
        <v>42</v>
      </c>
      <c r="G444" s="112" t="s">
        <v>850</v>
      </c>
      <c r="H444" s="34" t="e">
        <f>VLOOKUP(D444,#REF!,3,FALSE)</f>
        <v>#REF!</v>
      </c>
      <c r="I444" s="35" t="e">
        <f>VLOOKUP(D444,#REF!,4,FALSE())</f>
        <v>#REF!</v>
      </c>
      <c r="J444" s="36" t="e">
        <f>VLOOKUP(D444,#REF!,5,FALSE())</f>
        <v>#REF!</v>
      </c>
      <c r="K444" s="37" t="e">
        <f>#REF!</f>
        <v>#REF!</v>
      </c>
      <c r="L444" s="34" t="e">
        <f>#REF!</f>
        <v>#REF!</v>
      </c>
      <c r="M444" s="173"/>
      <c r="N444" s="173"/>
      <c r="O444" s="174"/>
      <c r="P444" s="38"/>
      <c r="Q444" s="186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4.25">
      <c r="A445" s="1"/>
      <c r="B445" s="29" t="s">
        <v>17</v>
      </c>
      <c r="C445" s="30"/>
      <c r="D445" s="31" t="s">
        <v>851</v>
      </c>
      <c r="E445" s="41" t="s">
        <v>42</v>
      </c>
      <c r="F445" s="108" t="s">
        <v>42</v>
      </c>
      <c r="G445" s="73" t="s">
        <v>852</v>
      </c>
      <c r="H445" s="34" t="e">
        <f>VLOOKUP(D445,#REF!,3,FALSE)</f>
        <v>#REF!</v>
      </c>
      <c r="I445" s="35" t="e">
        <f>VLOOKUP(D445,#REF!,4,FALSE())</f>
        <v>#REF!</v>
      </c>
      <c r="J445" s="43" t="e">
        <f>VLOOKUP(D445,#REF!,5,FALSE())</f>
        <v>#REF!</v>
      </c>
      <c r="K445" s="37" t="e">
        <f>#REF!</f>
        <v>#REF!</v>
      </c>
      <c r="L445" s="34" t="e">
        <f>#REF!</f>
        <v>#REF!</v>
      </c>
      <c r="M445" s="173"/>
      <c r="N445" s="173"/>
      <c r="O445" s="174"/>
      <c r="P445" s="38"/>
      <c r="Q445" s="186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4.25">
      <c r="A446" s="1"/>
      <c r="B446" s="29" t="s">
        <v>17</v>
      </c>
      <c r="C446" s="30"/>
      <c r="D446" s="31" t="s">
        <v>853</v>
      </c>
      <c r="E446" s="41" t="s">
        <v>57</v>
      </c>
      <c r="F446" s="41" t="s">
        <v>57</v>
      </c>
      <c r="G446" s="42"/>
      <c r="H446" s="34" t="e">
        <f>VLOOKUP(D446,#REF!,3,FALSE)</f>
        <v>#REF!</v>
      </c>
      <c r="I446" s="35" t="e">
        <f>VLOOKUP(D446,#REF!,4,FALSE())</f>
        <v>#REF!</v>
      </c>
      <c r="J446" s="43" t="e">
        <f>VLOOKUP(D446,#REF!,5,FALSE())</f>
        <v>#REF!</v>
      </c>
      <c r="K446" s="37" t="e">
        <f>#REF!</f>
        <v>#REF!</v>
      </c>
      <c r="L446" s="34" t="e">
        <f>#REF!</f>
        <v>#REF!</v>
      </c>
      <c r="M446" s="173"/>
      <c r="N446" s="173"/>
      <c r="O446" s="174"/>
      <c r="P446" s="38"/>
      <c r="Q446" s="186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4.25">
      <c r="A447" s="1"/>
      <c r="B447" s="29" t="s">
        <v>17</v>
      </c>
      <c r="C447" s="30"/>
      <c r="D447" s="31" t="s">
        <v>854</v>
      </c>
      <c r="E447" s="41" t="s">
        <v>57</v>
      </c>
      <c r="F447" s="41" t="s">
        <v>57</v>
      </c>
      <c r="G447" s="42"/>
      <c r="H447" s="34" t="e">
        <f>VLOOKUP(D447,#REF!,3,FALSE)</f>
        <v>#REF!</v>
      </c>
      <c r="I447" s="35" t="e">
        <f>VLOOKUP(D447,#REF!,4,FALSE())</f>
        <v>#REF!</v>
      </c>
      <c r="J447" s="36" t="e">
        <f>VLOOKUP(D447,#REF!,5,FALSE())</f>
        <v>#REF!</v>
      </c>
      <c r="K447" s="37" t="e">
        <f>#REF!</f>
        <v>#REF!</v>
      </c>
      <c r="L447" s="34" t="e">
        <f>#REF!</f>
        <v>#REF!</v>
      </c>
      <c r="M447" s="173"/>
      <c r="N447" s="173"/>
      <c r="O447" s="174"/>
      <c r="P447" s="38"/>
      <c r="Q447" s="186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4.25">
      <c r="A448" s="1"/>
      <c r="B448" s="29" t="s">
        <v>17</v>
      </c>
      <c r="C448" s="30"/>
      <c r="D448" s="31" t="s">
        <v>855</v>
      </c>
      <c r="E448" s="41" t="s">
        <v>57</v>
      </c>
      <c r="F448" s="41" t="s">
        <v>57</v>
      </c>
      <c r="G448" s="42"/>
      <c r="H448" s="34" t="e">
        <f>VLOOKUP(D448,#REF!,3,FALSE)</f>
        <v>#REF!</v>
      </c>
      <c r="I448" s="35" t="e">
        <f>VLOOKUP(D448,#REF!,4,FALSE())</f>
        <v>#REF!</v>
      </c>
      <c r="J448" s="36" t="e">
        <f>VLOOKUP(D448,#REF!,5,FALSE())</f>
        <v>#REF!</v>
      </c>
      <c r="K448" s="37" t="e">
        <f>#REF!</f>
        <v>#REF!</v>
      </c>
      <c r="L448" s="34" t="e">
        <f>#REF!</f>
        <v>#REF!</v>
      </c>
      <c r="M448" s="173"/>
      <c r="N448" s="173"/>
      <c r="O448" s="174"/>
      <c r="P448" s="38"/>
      <c r="Q448" s="186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4.25">
      <c r="A449" s="1"/>
      <c r="B449" s="29" t="s">
        <v>17</v>
      </c>
      <c r="C449" s="30"/>
      <c r="D449" s="31" t="s">
        <v>856</v>
      </c>
      <c r="E449" s="41" t="s">
        <v>42</v>
      </c>
      <c r="F449" s="32" t="s">
        <v>42</v>
      </c>
      <c r="G449" s="73" t="s">
        <v>857</v>
      </c>
      <c r="H449" s="34" t="e">
        <f>VLOOKUP(D449,#REF!,3,FALSE)</f>
        <v>#REF!</v>
      </c>
      <c r="I449" s="35" t="e">
        <f>VLOOKUP(D449,#REF!,4,FALSE())</f>
        <v>#REF!</v>
      </c>
      <c r="J449" s="36" t="e">
        <f>VLOOKUP(D449,#REF!,5,FALSE())</f>
        <v>#REF!</v>
      </c>
      <c r="K449" s="37" t="e">
        <f>#REF!</f>
        <v>#REF!</v>
      </c>
      <c r="L449" s="34" t="e">
        <f>#REF!</f>
        <v>#REF!</v>
      </c>
      <c r="M449" s="173"/>
      <c r="N449" s="173"/>
      <c r="O449" s="174"/>
      <c r="P449" s="38"/>
      <c r="Q449" s="186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4.25">
      <c r="A450" s="1"/>
      <c r="B450" s="29" t="s">
        <v>17</v>
      </c>
      <c r="C450" s="30"/>
      <c r="D450" s="31" t="s">
        <v>858</v>
      </c>
      <c r="E450" s="41" t="s">
        <v>57</v>
      </c>
      <c r="F450" s="41" t="s">
        <v>57</v>
      </c>
      <c r="G450" s="42"/>
      <c r="H450" s="34" t="e">
        <f>VLOOKUP(D450,#REF!,3,FALSE)</f>
        <v>#REF!</v>
      </c>
      <c r="I450" s="35" t="e">
        <f>VLOOKUP(D450,#REF!,4,FALSE())</f>
        <v>#REF!</v>
      </c>
      <c r="J450" s="43" t="e">
        <f>VLOOKUP(D450,#REF!,5,FALSE())</f>
        <v>#REF!</v>
      </c>
      <c r="K450" s="37" t="e">
        <f>#REF!</f>
        <v>#REF!</v>
      </c>
      <c r="L450" s="34" t="e">
        <f>#REF!</f>
        <v>#REF!</v>
      </c>
      <c r="M450" s="173"/>
      <c r="N450" s="173"/>
      <c r="O450" s="174"/>
      <c r="P450" s="38"/>
      <c r="Q450" s="186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4.25">
      <c r="A451" s="1"/>
      <c r="B451" s="29" t="s">
        <v>17</v>
      </c>
      <c r="C451" s="30"/>
      <c r="D451" s="31" t="s">
        <v>859</v>
      </c>
      <c r="E451" s="41" t="s">
        <v>42</v>
      </c>
      <c r="F451" s="32" t="s">
        <v>42</v>
      </c>
      <c r="G451" s="73" t="s">
        <v>860</v>
      </c>
      <c r="H451" s="34" t="e">
        <f>VLOOKUP(D451,#REF!,3,FALSE)</f>
        <v>#REF!</v>
      </c>
      <c r="I451" s="35" t="e">
        <f>VLOOKUP(D451,#REF!,4,FALSE())</f>
        <v>#REF!</v>
      </c>
      <c r="J451" s="36" t="e">
        <f>VLOOKUP(D451,#REF!,5,FALSE())</f>
        <v>#REF!</v>
      </c>
      <c r="K451" s="37" t="e">
        <f>#REF!</f>
        <v>#REF!</v>
      </c>
      <c r="L451" s="34" t="e">
        <f>#REF!</f>
        <v>#REF!</v>
      </c>
      <c r="M451" s="173"/>
      <c r="N451" s="173"/>
      <c r="O451" s="174"/>
      <c r="P451" s="38"/>
      <c r="Q451" s="186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4.25">
      <c r="A452" s="1"/>
      <c r="B452" s="29" t="s">
        <v>17</v>
      </c>
      <c r="C452" s="30"/>
      <c r="D452" s="31" t="s">
        <v>861</v>
      </c>
      <c r="E452" s="41" t="s">
        <v>42</v>
      </c>
      <c r="F452" s="32" t="s">
        <v>42</v>
      </c>
      <c r="G452" s="73" t="s">
        <v>862</v>
      </c>
      <c r="H452" s="34" t="e">
        <f>VLOOKUP(D452,#REF!,3,FALSE)</f>
        <v>#REF!</v>
      </c>
      <c r="I452" s="35" t="e">
        <f>VLOOKUP(D452,#REF!,4,FALSE())</f>
        <v>#REF!</v>
      </c>
      <c r="J452" s="36" t="e">
        <f>VLOOKUP(D452,#REF!,5,FALSE())</f>
        <v>#REF!</v>
      </c>
      <c r="K452" s="37" t="e">
        <f>#REF!</f>
        <v>#REF!</v>
      </c>
      <c r="L452" s="34" t="e">
        <f>#REF!</f>
        <v>#REF!</v>
      </c>
      <c r="M452" s="173"/>
      <c r="N452" s="173"/>
      <c r="O452" s="174"/>
      <c r="P452" s="38"/>
      <c r="Q452" s="186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4.25">
      <c r="A453" s="1"/>
      <c r="B453" s="29" t="s">
        <v>17</v>
      </c>
      <c r="C453" s="30"/>
      <c r="D453" s="31" t="s">
        <v>863</v>
      </c>
      <c r="E453" s="41" t="s">
        <v>42</v>
      </c>
      <c r="F453" s="32" t="s">
        <v>42</v>
      </c>
      <c r="G453" s="73" t="s">
        <v>864</v>
      </c>
      <c r="H453" s="34" t="e">
        <f>VLOOKUP(D453,#REF!,3,FALSE)</f>
        <v>#REF!</v>
      </c>
      <c r="I453" s="35" t="e">
        <f>VLOOKUP(D453,#REF!,4,FALSE())</f>
        <v>#REF!</v>
      </c>
      <c r="J453" s="43" t="e">
        <f>VLOOKUP(D453,#REF!,5,FALSE())</f>
        <v>#REF!</v>
      </c>
      <c r="K453" s="37" t="e">
        <f>#REF!</f>
        <v>#REF!</v>
      </c>
      <c r="L453" s="34" t="e">
        <f>#REF!</f>
        <v>#REF!</v>
      </c>
      <c r="M453" s="173"/>
      <c r="N453" s="173"/>
      <c r="O453" s="174"/>
      <c r="P453" s="38"/>
      <c r="Q453" s="186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4.25">
      <c r="A454" s="1"/>
      <c r="B454" s="29" t="s">
        <v>17</v>
      </c>
      <c r="C454" s="30"/>
      <c r="D454" s="31" t="s">
        <v>865</v>
      </c>
      <c r="E454" s="41" t="s">
        <v>42</v>
      </c>
      <c r="F454" s="32" t="s">
        <v>42</v>
      </c>
      <c r="G454" s="73" t="s">
        <v>866</v>
      </c>
      <c r="H454" s="34" t="e">
        <f>VLOOKUP(D454,#REF!,3,FALSE)</f>
        <v>#REF!</v>
      </c>
      <c r="I454" s="35" t="e">
        <f>VLOOKUP(D454,#REF!,4,FALSE())</f>
        <v>#REF!</v>
      </c>
      <c r="J454" s="36" t="e">
        <f>VLOOKUP(D454,#REF!,5,FALSE())</f>
        <v>#REF!</v>
      </c>
      <c r="K454" s="37" t="e">
        <f>#REF!</f>
        <v>#REF!</v>
      </c>
      <c r="L454" s="34" t="e">
        <f>#REF!</f>
        <v>#REF!</v>
      </c>
      <c r="M454" s="173"/>
      <c r="N454" s="173"/>
      <c r="O454" s="174"/>
      <c r="P454" s="38"/>
      <c r="Q454" s="186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4.25">
      <c r="A455" s="1"/>
      <c r="B455" s="29" t="s">
        <v>17</v>
      </c>
      <c r="C455" s="30"/>
      <c r="D455" s="31" t="s">
        <v>867</v>
      </c>
      <c r="E455" s="41" t="s">
        <v>42</v>
      </c>
      <c r="F455" s="32" t="s">
        <v>42</v>
      </c>
      <c r="G455" s="73" t="s">
        <v>868</v>
      </c>
      <c r="H455" s="34" t="e">
        <f>VLOOKUP(D455,#REF!,3,FALSE)</f>
        <v>#REF!</v>
      </c>
      <c r="I455" s="35" t="e">
        <f>VLOOKUP(D455,#REF!,4,FALSE())</f>
        <v>#REF!</v>
      </c>
      <c r="J455" s="36" t="e">
        <f>VLOOKUP(D455,#REF!,5,FALSE())</f>
        <v>#REF!</v>
      </c>
      <c r="K455" s="37" t="e">
        <f>#REF!</f>
        <v>#REF!</v>
      </c>
      <c r="L455" s="34" t="e">
        <f>#REF!</f>
        <v>#REF!</v>
      </c>
      <c r="M455" s="173"/>
      <c r="N455" s="173"/>
      <c r="O455" s="174"/>
      <c r="P455" s="38"/>
      <c r="Q455" s="186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4.25">
      <c r="A456" s="1"/>
      <c r="B456" s="29" t="s">
        <v>17</v>
      </c>
      <c r="C456" s="30"/>
      <c r="D456" s="31" t="s">
        <v>869</v>
      </c>
      <c r="E456" s="41" t="s">
        <v>42</v>
      </c>
      <c r="F456" s="32" t="s">
        <v>42</v>
      </c>
      <c r="G456" s="73" t="s">
        <v>870</v>
      </c>
      <c r="H456" s="34" t="e">
        <f>VLOOKUP(D456,#REF!,3,FALSE)</f>
        <v>#REF!</v>
      </c>
      <c r="I456" s="35" t="e">
        <f>VLOOKUP(D456,#REF!,4,FALSE())</f>
        <v>#REF!</v>
      </c>
      <c r="J456" s="43" t="e">
        <f>VLOOKUP(D456,#REF!,5,FALSE())</f>
        <v>#REF!</v>
      </c>
      <c r="K456" s="37" t="e">
        <f>#REF!</f>
        <v>#REF!</v>
      </c>
      <c r="L456" s="34" t="e">
        <f>#REF!</f>
        <v>#REF!</v>
      </c>
      <c r="M456" s="173"/>
      <c r="N456" s="173"/>
      <c r="O456" s="174"/>
      <c r="P456" s="38"/>
      <c r="Q456" s="186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4.25">
      <c r="A457" s="1"/>
      <c r="B457" s="29" t="s">
        <v>17</v>
      </c>
      <c r="C457" s="30"/>
      <c r="D457" s="31" t="s">
        <v>871</v>
      </c>
      <c r="E457" s="41" t="s">
        <v>42</v>
      </c>
      <c r="F457" s="32" t="s">
        <v>42</v>
      </c>
      <c r="G457" s="73" t="s">
        <v>872</v>
      </c>
      <c r="H457" s="34" t="e">
        <f>VLOOKUP(D457,#REF!,3,FALSE)</f>
        <v>#REF!</v>
      </c>
      <c r="I457" s="35" t="e">
        <f>VLOOKUP(D457,#REF!,4,FALSE())</f>
        <v>#REF!</v>
      </c>
      <c r="J457" s="43" t="e">
        <f>VLOOKUP(D457,#REF!,5,FALSE())</f>
        <v>#REF!</v>
      </c>
      <c r="K457" s="37" t="e">
        <f>#REF!</f>
        <v>#REF!</v>
      </c>
      <c r="L457" s="34" t="e">
        <f>#REF!</f>
        <v>#REF!</v>
      </c>
      <c r="M457" s="173"/>
      <c r="N457" s="173"/>
      <c r="O457" s="174"/>
      <c r="P457" s="38"/>
      <c r="Q457" s="186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4.25">
      <c r="A458" s="1"/>
      <c r="B458" s="29" t="s">
        <v>17</v>
      </c>
      <c r="C458" s="30"/>
      <c r="D458" s="31" t="s">
        <v>873</v>
      </c>
      <c r="E458" s="41" t="s">
        <v>42</v>
      </c>
      <c r="F458" s="32" t="s">
        <v>42</v>
      </c>
      <c r="G458" s="73" t="s">
        <v>874</v>
      </c>
      <c r="H458" s="34" t="e">
        <f>VLOOKUP(D458,#REF!,3,FALSE)</f>
        <v>#REF!</v>
      </c>
      <c r="I458" s="35" t="e">
        <f>VLOOKUP(D458,#REF!,4,FALSE())</f>
        <v>#REF!</v>
      </c>
      <c r="J458" s="36" t="e">
        <f>VLOOKUP(D458,#REF!,5,FALSE())</f>
        <v>#REF!</v>
      </c>
      <c r="K458" s="37" t="e">
        <f>#REF!</f>
        <v>#REF!</v>
      </c>
      <c r="L458" s="34" t="e">
        <f>#REF!</f>
        <v>#REF!</v>
      </c>
      <c r="M458" s="173"/>
      <c r="N458" s="173"/>
      <c r="O458" s="174"/>
      <c r="P458" s="38"/>
      <c r="Q458" s="186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4.25">
      <c r="A459" s="1"/>
      <c r="B459" s="29" t="s">
        <v>17</v>
      </c>
      <c r="C459" s="30"/>
      <c r="D459" s="31" t="s">
        <v>875</v>
      </c>
      <c r="E459" s="41" t="s">
        <v>42</v>
      </c>
      <c r="F459" s="32" t="s">
        <v>42</v>
      </c>
      <c r="G459" s="73" t="s">
        <v>876</v>
      </c>
      <c r="H459" s="34" t="e">
        <f>VLOOKUP(D459,#REF!,3,FALSE)</f>
        <v>#REF!</v>
      </c>
      <c r="I459" s="35" t="e">
        <f>VLOOKUP(D459,#REF!,4,FALSE())</f>
        <v>#REF!</v>
      </c>
      <c r="J459" s="36" t="e">
        <f>VLOOKUP(D459,#REF!,5,FALSE())</f>
        <v>#REF!</v>
      </c>
      <c r="K459" s="37" t="e">
        <f>#REF!</f>
        <v>#REF!</v>
      </c>
      <c r="L459" s="34" t="e">
        <f>#REF!</f>
        <v>#REF!</v>
      </c>
      <c r="M459" s="173"/>
      <c r="N459" s="173"/>
      <c r="O459" s="174"/>
      <c r="P459" s="38"/>
      <c r="Q459" s="186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4.25">
      <c r="A460" s="1"/>
      <c r="B460" s="29" t="s">
        <v>17</v>
      </c>
      <c r="C460" s="30"/>
      <c r="D460" s="31" t="s">
        <v>877</v>
      </c>
      <c r="E460" s="41" t="s">
        <v>42</v>
      </c>
      <c r="F460" s="32" t="s">
        <v>42</v>
      </c>
      <c r="G460" s="73" t="s">
        <v>878</v>
      </c>
      <c r="H460" s="34" t="e">
        <f>VLOOKUP(D460,#REF!,3,FALSE)</f>
        <v>#REF!</v>
      </c>
      <c r="I460" s="35" t="e">
        <f>VLOOKUP(D460,#REF!,4,FALSE())</f>
        <v>#REF!</v>
      </c>
      <c r="J460" s="36" t="e">
        <f>VLOOKUP(D460,#REF!,5,FALSE())</f>
        <v>#REF!</v>
      </c>
      <c r="K460" s="37" t="e">
        <f>#REF!</f>
        <v>#REF!</v>
      </c>
      <c r="L460" s="34" t="e">
        <f>#REF!</f>
        <v>#REF!</v>
      </c>
      <c r="M460" s="173"/>
      <c r="N460" s="173"/>
      <c r="O460" s="174"/>
      <c r="P460" s="38"/>
      <c r="Q460" s="186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4.25">
      <c r="A461" s="1"/>
      <c r="B461" s="29" t="s">
        <v>17</v>
      </c>
      <c r="C461" s="30"/>
      <c r="D461" s="31" t="s">
        <v>879</v>
      </c>
      <c r="E461" s="41" t="s">
        <v>42</v>
      </c>
      <c r="F461" s="32" t="s">
        <v>42</v>
      </c>
      <c r="G461" s="101" t="s">
        <v>880</v>
      </c>
      <c r="H461" s="34" t="e">
        <f>VLOOKUP(D461,#REF!,3,FALSE)</f>
        <v>#REF!</v>
      </c>
      <c r="I461" s="35" t="e">
        <f>VLOOKUP(D461,#REF!,4,FALSE())</f>
        <v>#REF!</v>
      </c>
      <c r="J461" s="36" t="e">
        <f>VLOOKUP(D461,#REF!,5,FALSE())</f>
        <v>#REF!</v>
      </c>
      <c r="K461" s="37" t="e">
        <f>#REF!</f>
        <v>#REF!</v>
      </c>
      <c r="L461" s="34" t="e">
        <f>#REF!</f>
        <v>#REF!</v>
      </c>
      <c r="M461" s="173"/>
      <c r="N461" s="173"/>
      <c r="O461" s="174"/>
      <c r="P461" s="38"/>
      <c r="Q461" s="186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4.25">
      <c r="A462" s="1"/>
      <c r="B462" s="29" t="s">
        <v>17</v>
      </c>
      <c r="C462" s="30"/>
      <c r="D462" s="31" t="s">
        <v>881</v>
      </c>
      <c r="E462" s="41" t="s">
        <v>42</v>
      </c>
      <c r="F462" s="32" t="s">
        <v>42</v>
      </c>
      <c r="G462" s="73" t="s">
        <v>882</v>
      </c>
      <c r="H462" s="34" t="e">
        <f>VLOOKUP(D462,#REF!,3,FALSE)</f>
        <v>#REF!</v>
      </c>
      <c r="I462" s="35" t="e">
        <f>VLOOKUP(D462,#REF!,4,FALSE())</f>
        <v>#REF!</v>
      </c>
      <c r="J462" s="43" t="e">
        <f>VLOOKUP(D462,#REF!,5,FALSE())</f>
        <v>#REF!</v>
      </c>
      <c r="K462" s="37" t="e">
        <f>#REF!</f>
        <v>#REF!</v>
      </c>
      <c r="L462" s="34" t="e">
        <f>#REF!</f>
        <v>#REF!</v>
      </c>
      <c r="M462" s="173"/>
      <c r="N462" s="173"/>
      <c r="O462" s="174"/>
      <c r="P462" s="38"/>
      <c r="Q462" s="186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4.25">
      <c r="A463" s="1"/>
      <c r="B463" s="29" t="s">
        <v>17</v>
      </c>
      <c r="C463" s="30"/>
      <c r="D463" s="31" t="s">
        <v>883</v>
      </c>
      <c r="E463" s="41" t="s">
        <v>42</v>
      </c>
      <c r="F463" s="32" t="s">
        <v>42</v>
      </c>
      <c r="G463" s="73" t="s">
        <v>884</v>
      </c>
      <c r="H463" s="34" t="e">
        <f>VLOOKUP(D463,#REF!,3,FALSE)</f>
        <v>#REF!</v>
      </c>
      <c r="I463" s="35" t="e">
        <f>VLOOKUP(D463,#REF!,4,FALSE())</f>
        <v>#REF!</v>
      </c>
      <c r="J463" s="36" t="e">
        <f>VLOOKUP(D463,#REF!,5,FALSE())</f>
        <v>#REF!</v>
      </c>
      <c r="K463" s="37" t="e">
        <f>#REF!</f>
        <v>#REF!</v>
      </c>
      <c r="L463" s="34" t="e">
        <f>#REF!</f>
        <v>#REF!</v>
      </c>
      <c r="M463" s="173"/>
      <c r="N463" s="173"/>
      <c r="O463" s="174"/>
      <c r="P463" s="38"/>
      <c r="Q463" s="186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4.25">
      <c r="A464" s="1"/>
      <c r="B464" s="29" t="s">
        <v>17</v>
      </c>
      <c r="C464" s="30"/>
      <c r="D464" s="31" t="s">
        <v>885</v>
      </c>
      <c r="E464" s="41" t="s">
        <v>57</v>
      </c>
      <c r="F464" s="41" t="s">
        <v>57</v>
      </c>
      <c r="G464" s="42"/>
      <c r="H464" s="34" t="e">
        <f>VLOOKUP(D464,#REF!,3,FALSE)</f>
        <v>#REF!</v>
      </c>
      <c r="I464" s="35" t="e">
        <f>VLOOKUP(D464,#REF!,4,FALSE())</f>
        <v>#REF!</v>
      </c>
      <c r="J464" s="36" t="e">
        <f>VLOOKUP(D464,#REF!,5,FALSE())</f>
        <v>#REF!</v>
      </c>
      <c r="K464" s="37" t="e">
        <f>#REF!</f>
        <v>#REF!</v>
      </c>
      <c r="L464" s="34" t="e">
        <f>#REF!</f>
        <v>#REF!</v>
      </c>
      <c r="M464" s="173"/>
      <c r="N464" s="173"/>
      <c r="O464" s="174"/>
      <c r="P464" s="38"/>
      <c r="Q464" s="186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4.25">
      <c r="A465" s="1"/>
      <c r="B465" s="29" t="s">
        <v>17</v>
      </c>
      <c r="C465" s="30"/>
      <c r="D465" s="31" t="s">
        <v>886</v>
      </c>
      <c r="E465" s="41" t="s">
        <v>42</v>
      </c>
      <c r="F465" s="32" t="s">
        <v>42</v>
      </c>
      <c r="G465" s="73" t="s">
        <v>887</v>
      </c>
      <c r="H465" s="34" t="e">
        <f>VLOOKUP(D465,#REF!,3,FALSE)</f>
        <v>#REF!</v>
      </c>
      <c r="I465" s="35" t="e">
        <f>VLOOKUP(D465,#REF!,4,FALSE())</f>
        <v>#REF!</v>
      </c>
      <c r="J465" s="36" t="e">
        <f>VLOOKUP(D465,#REF!,5,FALSE())</f>
        <v>#REF!</v>
      </c>
      <c r="K465" s="37" t="e">
        <f>#REF!</f>
        <v>#REF!</v>
      </c>
      <c r="L465" s="34" t="e">
        <f>#REF!</f>
        <v>#REF!</v>
      </c>
      <c r="M465" s="173"/>
      <c r="N465" s="173"/>
      <c r="O465" s="174"/>
      <c r="P465" s="38"/>
      <c r="Q465" s="186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4.25">
      <c r="A466" s="1"/>
      <c r="B466" s="29" t="s">
        <v>17</v>
      </c>
      <c r="C466" s="30"/>
      <c r="D466" s="31" t="s">
        <v>888</v>
      </c>
      <c r="E466" s="41" t="s">
        <v>42</v>
      </c>
      <c r="F466" s="32" t="s">
        <v>42</v>
      </c>
      <c r="G466" s="73" t="s">
        <v>889</v>
      </c>
      <c r="H466" s="34" t="e">
        <f>VLOOKUP(D466,#REF!,3,FALSE)</f>
        <v>#REF!</v>
      </c>
      <c r="I466" s="35" t="e">
        <f>VLOOKUP(D466,#REF!,4,FALSE())</f>
        <v>#REF!</v>
      </c>
      <c r="J466" s="36" t="e">
        <f>VLOOKUP(D466,#REF!,5,FALSE())</f>
        <v>#REF!</v>
      </c>
      <c r="K466" s="37" t="e">
        <f>#REF!</f>
        <v>#REF!</v>
      </c>
      <c r="L466" s="34" t="e">
        <f>#REF!</f>
        <v>#REF!</v>
      </c>
      <c r="M466" s="173"/>
      <c r="N466" s="173"/>
      <c r="O466" s="174"/>
      <c r="P466" s="38"/>
      <c r="Q466" s="186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4.25">
      <c r="A467" s="1"/>
      <c r="B467" s="29" t="s">
        <v>17</v>
      </c>
      <c r="C467" s="30"/>
      <c r="D467" s="31" t="s">
        <v>890</v>
      </c>
      <c r="E467" s="41" t="s">
        <v>42</v>
      </c>
      <c r="F467" s="32" t="s">
        <v>42</v>
      </c>
      <c r="G467" s="73" t="s">
        <v>891</v>
      </c>
      <c r="H467" s="34" t="e">
        <f>VLOOKUP(D467,#REF!,3,FALSE)</f>
        <v>#REF!</v>
      </c>
      <c r="I467" s="35" t="e">
        <f>VLOOKUP(D467,#REF!,4,FALSE())</f>
        <v>#REF!</v>
      </c>
      <c r="J467" s="36" t="e">
        <f>VLOOKUP(D467,#REF!,5,FALSE())</f>
        <v>#REF!</v>
      </c>
      <c r="K467" s="37" t="e">
        <f>#REF!</f>
        <v>#REF!</v>
      </c>
      <c r="L467" s="34" t="e">
        <f>#REF!</f>
        <v>#REF!</v>
      </c>
      <c r="M467" s="173"/>
      <c r="N467" s="173"/>
      <c r="O467" s="174"/>
      <c r="P467" s="38"/>
      <c r="Q467" s="186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4.25">
      <c r="A468" s="1"/>
      <c r="B468" s="29" t="s">
        <v>17</v>
      </c>
      <c r="C468" s="30"/>
      <c r="D468" s="31" t="s">
        <v>892</v>
      </c>
      <c r="E468" s="41" t="s">
        <v>42</v>
      </c>
      <c r="F468" s="32" t="s">
        <v>42</v>
      </c>
      <c r="G468" s="73" t="s">
        <v>893</v>
      </c>
      <c r="H468" s="34" t="e">
        <f>VLOOKUP(D468,#REF!,3,FALSE)</f>
        <v>#REF!</v>
      </c>
      <c r="I468" s="35" t="e">
        <f>VLOOKUP(D468,#REF!,4,FALSE())</f>
        <v>#REF!</v>
      </c>
      <c r="J468" s="43" t="e">
        <f>VLOOKUP(D468,#REF!,5,FALSE())</f>
        <v>#REF!</v>
      </c>
      <c r="K468" s="37" t="e">
        <f>#REF!</f>
        <v>#REF!</v>
      </c>
      <c r="L468" s="34" t="e">
        <f>#REF!</f>
        <v>#REF!</v>
      </c>
      <c r="M468" s="173"/>
      <c r="N468" s="173"/>
      <c r="O468" s="174"/>
      <c r="P468" s="38"/>
      <c r="Q468" s="186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4.25">
      <c r="A469" s="1"/>
      <c r="B469" s="29" t="s">
        <v>17</v>
      </c>
      <c r="C469" s="30"/>
      <c r="D469" s="31" t="s">
        <v>894</v>
      </c>
      <c r="E469" s="41" t="s">
        <v>42</v>
      </c>
      <c r="F469" s="32" t="s">
        <v>42</v>
      </c>
      <c r="G469" s="73" t="s">
        <v>895</v>
      </c>
      <c r="H469" s="34" t="e">
        <f>VLOOKUP(D469,#REF!,3,FALSE)</f>
        <v>#REF!</v>
      </c>
      <c r="I469" s="35" t="e">
        <f>VLOOKUP(D469,#REF!,4,FALSE())</f>
        <v>#REF!</v>
      </c>
      <c r="J469" s="36" t="e">
        <f>VLOOKUP(D469,#REF!,5,FALSE())</f>
        <v>#REF!</v>
      </c>
      <c r="K469" s="37" t="e">
        <f>#REF!</f>
        <v>#REF!</v>
      </c>
      <c r="L469" s="34" t="e">
        <f>#REF!</f>
        <v>#REF!</v>
      </c>
      <c r="M469" s="173"/>
      <c r="N469" s="173"/>
      <c r="O469" s="174"/>
      <c r="P469" s="38"/>
      <c r="Q469" s="186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4.25">
      <c r="A470" s="1"/>
      <c r="B470" s="29" t="s">
        <v>17</v>
      </c>
      <c r="C470" s="30"/>
      <c r="D470" s="31" t="s">
        <v>896</v>
      </c>
      <c r="E470" s="41" t="s">
        <v>42</v>
      </c>
      <c r="F470" s="32" t="s">
        <v>42</v>
      </c>
      <c r="G470" s="73" t="s">
        <v>897</v>
      </c>
      <c r="H470" s="34" t="e">
        <f>VLOOKUP(D470,#REF!,3,FALSE)</f>
        <v>#REF!</v>
      </c>
      <c r="I470" s="35" t="e">
        <f>VLOOKUP(D470,#REF!,4,FALSE())</f>
        <v>#REF!</v>
      </c>
      <c r="J470" s="36" t="e">
        <f>VLOOKUP(D470,#REF!,5,FALSE())</f>
        <v>#REF!</v>
      </c>
      <c r="K470" s="37" t="e">
        <f>#REF!</f>
        <v>#REF!</v>
      </c>
      <c r="L470" s="34" t="e">
        <f>#REF!</f>
        <v>#REF!</v>
      </c>
      <c r="M470" s="173"/>
      <c r="N470" s="173"/>
      <c r="O470" s="174"/>
      <c r="P470" s="38"/>
      <c r="Q470" s="186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4.25">
      <c r="A471" s="1"/>
      <c r="B471" s="29" t="s">
        <v>17</v>
      </c>
      <c r="C471" s="30"/>
      <c r="D471" s="31" t="s">
        <v>898</v>
      </c>
      <c r="E471" s="41" t="s">
        <v>42</v>
      </c>
      <c r="F471" s="32" t="s">
        <v>42</v>
      </c>
      <c r="G471" s="74" t="s">
        <v>899</v>
      </c>
      <c r="H471" s="34" t="e">
        <f>VLOOKUP(D471,#REF!,3,FALSE)</f>
        <v>#REF!</v>
      </c>
      <c r="I471" s="35" t="e">
        <f>VLOOKUP(D471,#REF!,4,FALSE())</f>
        <v>#REF!</v>
      </c>
      <c r="J471" s="36" t="e">
        <f>VLOOKUP(D471,#REF!,5,FALSE())</f>
        <v>#REF!</v>
      </c>
      <c r="K471" s="37" t="e">
        <f>#REF!</f>
        <v>#REF!</v>
      </c>
      <c r="L471" s="34" t="e">
        <f>#REF!</f>
        <v>#REF!</v>
      </c>
      <c r="M471" s="173"/>
      <c r="N471" s="173"/>
      <c r="O471" s="174"/>
      <c r="P471" s="38"/>
      <c r="Q471" s="186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4.25">
      <c r="A472" s="1"/>
      <c r="B472" s="44" t="s">
        <v>17</v>
      </c>
      <c r="C472" s="45"/>
      <c r="D472" s="46" t="s">
        <v>900</v>
      </c>
      <c r="E472" s="41" t="s">
        <v>42</v>
      </c>
      <c r="F472" s="32" t="s">
        <v>42</v>
      </c>
      <c r="G472" s="74" t="s">
        <v>901</v>
      </c>
      <c r="H472" s="34" t="e">
        <f>VLOOKUP(D472,#REF!,3,FALSE)</f>
        <v>#REF!</v>
      </c>
      <c r="I472" s="35" t="e">
        <f>VLOOKUP(D472,#REF!,4,FALSE())</f>
        <v>#REF!</v>
      </c>
      <c r="J472" s="43" t="e">
        <f>VLOOKUP(D472,#REF!,5,FALSE())</f>
        <v>#REF!</v>
      </c>
      <c r="K472" s="37" t="e">
        <f>#REF!</f>
        <v>#REF!</v>
      </c>
      <c r="L472" s="34" t="e">
        <f>#REF!</f>
        <v>#REF!</v>
      </c>
      <c r="M472" s="175"/>
      <c r="N472" s="175"/>
      <c r="O472" s="176"/>
      <c r="P472" s="38"/>
      <c r="Q472" s="186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>
      <c r="A473" s="48"/>
      <c r="B473" s="49" t="s">
        <v>106</v>
      </c>
      <c r="C473" s="50">
        <f>COUNTA(D424:D472)</f>
        <v>49</v>
      </c>
      <c r="D473" s="50">
        <f>C473</f>
        <v>49</v>
      </c>
      <c r="E473" s="51">
        <f t="shared" ref="E473:F473" si="10">COUNTIF(E424:E472,"sim")</f>
        <v>42</v>
      </c>
      <c r="F473" s="51">
        <f t="shared" si="10"/>
        <v>42</v>
      </c>
      <c r="G473" s="52"/>
      <c r="H473" s="53">
        <f>COUNTIF(H424:H472,TRUE)</f>
        <v>0</v>
      </c>
      <c r="I473" s="35" t="e">
        <f>VLOOKUP(D473,#REF!,4,FALSE())</f>
        <v>#REF!</v>
      </c>
      <c r="J473" s="43" t="e">
        <f>VLOOKUP(D473,#REF!,5,FALSE())</f>
        <v>#REF!</v>
      </c>
      <c r="K473" s="27" t="e">
        <f>#REF!</f>
        <v>#REF!</v>
      </c>
      <c r="L473" s="24" t="e">
        <f>#REF!</f>
        <v>#REF!</v>
      </c>
      <c r="M473" s="177" t="b">
        <v>0</v>
      </c>
      <c r="N473" s="179" t="b">
        <v>0</v>
      </c>
      <c r="O473" s="181" t="b">
        <v>0</v>
      </c>
      <c r="P473" s="54"/>
      <c r="Q473" s="186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</row>
    <row r="474" spans="1:34" ht="12.75">
      <c r="A474" s="48"/>
      <c r="B474" s="55" t="s">
        <v>107</v>
      </c>
      <c r="C474" s="56">
        <f>(D473/3)*2</f>
        <v>32.666666666666664</v>
      </c>
      <c r="D474" s="57">
        <f>ROUND(C474,0)</f>
        <v>33</v>
      </c>
      <c r="E474" s="183">
        <f>IF(E473&gt;=D474,1,2)</f>
        <v>1</v>
      </c>
      <c r="F474" s="184"/>
      <c r="G474" s="58"/>
      <c r="H474" s="61"/>
      <c r="I474" s="35" t="e">
        <f>VLOOKUP(D474,#REF!,4,FALSE())</f>
        <v>#REF!</v>
      </c>
      <c r="J474" s="43" t="e">
        <f>VLOOKUP(D474,#REF!,5,FALSE())</f>
        <v>#REF!</v>
      </c>
      <c r="K474" s="60" t="e">
        <f>#REF!</f>
        <v>#REF!</v>
      </c>
      <c r="L474" s="61" t="e">
        <f>#REF!</f>
        <v>#REF!</v>
      </c>
      <c r="M474" s="178"/>
      <c r="N474" s="180"/>
      <c r="O474" s="182"/>
      <c r="P474" s="62"/>
      <c r="Q474" s="187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</row>
    <row r="475" spans="1:34" ht="14.25">
      <c r="A475" s="1"/>
      <c r="B475" s="18" t="s">
        <v>18</v>
      </c>
      <c r="C475" s="19"/>
      <c r="D475" s="20" t="s">
        <v>902</v>
      </c>
      <c r="E475" s="21" t="s">
        <v>42</v>
      </c>
      <c r="F475" s="21" t="s">
        <v>42</v>
      </c>
      <c r="G475" s="73" t="s">
        <v>903</v>
      </c>
      <c r="H475" s="34" t="e">
        <f>VLOOKUP(D475,#REF!,3,FALSE)</f>
        <v>#REF!</v>
      </c>
      <c r="I475" s="35" t="e">
        <f>VLOOKUP(D475,#REF!,4,FALSE())</f>
        <v>#REF!</v>
      </c>
      <c r="J475" s="36" t="e">
        <f>VLOOKUP(D475,#REF!,5,FALSE())</f>
        <v>#REF!</v>
      </c>
      <c r="K475" s="37" t="e">
        <f>#REF!</f>
        <v>#REF!</v>
      </c>
      <c r="L475" s="34" t="e">
        <f>#REF!</f>
        <v>#REF!</v>
      </c>
      <c r="M475" s="170"/>
      <c r="N475" s="171"/>
      <c r="O475" s="172"/>
      <c r="P475" s="28"/>
      <c r="Q475" s="185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4.25">
      <c r="A476" s="1"/>
      <c r="B476" s="29" t="s">
        <v>18</v>
      </c>
      <c r="C476" s="30"/>
      <c r="D476" s="31" t="s">
        <v>904</v>
      </c>
      <c r="E476" s="21" t="s">
        <v>42</v>
      </c>
      <c r="F476" s="41" t="s">
        <v>57</v>
      </c>
      <c r="G476" s="73" t="s">
        <v>905</v>
      </c>
      <c r="H476" s="34" t="e">
        <f>VLOOKUP(D476,#REF!,3,FALSE)</f>
        <v>#REF!</v>
      </c>
      <c r="I476" s="35" t="e">
        <f>VLOOKUP(D476,#REF!,4,FALSE())</f>
        <v>#REF!</v>
      </c>
      <c r="J476" s="36" t="e">
        <f>VLOOKUP(D476,#REF!,5,FALSE())</f>
        <v>#REF!</v>
      </c>
      <c r="K476" s="37" t="e">
        <f>#REF!</f>
        <v>#REF!</v>
      </c>
      <c r="L476" s="34" t="e">
        <f>#REF!</f>
        <v>#REF!</v>
      </c>
      <c r="M476" s="173"/>
      <c r="N476" s="173"/>
      <c r="O476" s="174"/>
      <c r="P476" s="38"/>
      <c r="Q476" s="186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4.25">
      <c r="A477" s="1"/>
      <c r="B477" s="29" t="s">
        <v>18</v>
      </c>
      <c r="C477" s="30"/>
      <c r="D477" s="31" t="s">
        <v>906</v>
      </c>
      <c r="E477" s="32" t="s">
        <v>42</v>
      </c>
      <c r="F477" s="32" t="s">
        <v>42</v>
      </c>
      <c r="G477" s="73" t="s">
        <v>907</v>
      </c>
      <c r="H477" s="34" t="e">
        <f>VLOOKUP(D477,#REF!,3,FALSE)</f>
        <v>#REF!</v>
      </c>
      <c r="I477" s="35" t="e">
        <f>VLOOKUP(D477,#REF!,4,FALSE())</f>
        <v>#REF!</v>
      </c>
      <c r="J477" s="36" t="e">
        <f>VLOOKUP(D477,#REF!,5,FALSE())</f>
        <v>#REF!</v>
      </c>
      <c r="K477" s="37" t="e">
        <f>#REF!</f>
        <v>#REF!</v>
      </c>
      <c r="L477" s="34" t="e">
        <f>#REF!</f>
        <v>#REF!</v>
      </c>
      <c r="M477" s="173"/>
      <c r="N477" s="173"/>
      <c r="O477" s="174"/>
      <c r="P477" s="38"/>
      <c r="Q477" s="186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4.25">
      <c r="A478" s="1"/>
      <c r="B478" s="29" t="s">
        <v>18</v>
      </c>
      <c r="C478" s="30"/>
      <c r="D478" s="31" t="s">
        <v>908</v>
      </c>
      <c r="E478" s="32" t="s">
        <v>42</v>
      </c>
      <c r="F478" s="32" t="s">
        <v>42</v>
      </c>
      <c r="G478" s="73" t="s">
        <v>909</v>
      </c>
      <c r="H478" s="34" t="e">
        <f>VLOOKUP(D478,#REF!,3,FALSE)</f>
        <v>#REF!</v>
      </c>
      <c r="I478" s="35" t="e">
        <f>VLOOKUP(D478,#REF!,4,FALSE())</f>
        <v>#REF!</v>
      </c>
      <c r="J478" s="36" t="e">
        <f>VLOOKUP(D478,#REF!,5,FALSE())</f>
        <v>#REF!</v>
      </c>
      <c r="K478" s="37" t="e">
        <f>#REF!</f>
        <v>#REF!</v>
      </c>
      <c r="L478" s="34" t="e">
        <f>#REF!</f>
        <v>#REF!</v>
      </c>
      <c r="M478" s="173"/>
      <c r="N478" s="173"/>
      <c r="O478" s="174"/>
      <c r="P478" s="38"/>
      <c r="Q478" s="186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4.25">
      <c r="A479" s="1"/>
      <c r="B479" s="29" t="s">
        <v>18</v>
      </c>
      <c r="C479" s="30"/>
      <c r="D479" s="31" t="s">
        <v>910</v>
      </c>
      <c r="E479" s="32" t="s">
        <v>42</v>
      </c>
      <c r="F479" s="32" t="s">
        <v>42</v>
      </c>
      <c r="G479" s="73" t="s">
        <v>911</v>
      </c>
      <c r="H479" s="34" t="e">
        <f>VLOOKUP(D479,#REF!,3,FALSE)</f>
        <v>#REF!</v>
      </c>
      <c r="I479" s="35" t="e">
        <f>VLOOKUP(D479,#REF!,4,FALSE())</f>
        <v>#REF!</v>
      </c>
      <c r="J479" s="36" t="e">
        <f>VLOOKUP(D479,#REF!,5,FALSE())</f>
        <v>#REF!</v>
      </c>
      <c r="K479" s="37" t="e">
        <f>#REF!</f>
        <v>#REF!</v>
      </c>
      <c r="L479" s="34" t="e">
        <f>#REF!</f>
        <v>#REF!</v>
      </c>
      <c r="M479" s="173"/>
      <c r="N479" s="173"/>
      <c r="O479" s="174"/>
      <c r="P479" s="38"/>
      <c r="Q479" s="186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4.25">
      <c r="A480" s="1"/>
      <c r="B480" s="29" t="s">
        <v>18</v>
      </c>
      <c r="C480" s="30"/>
      <c r="D480" s="31" t="s">
        <v>912</v>
      </c>
      <c r="E480" s="32" t="s">
        <v>42</v>
      </c>
      <c r="F480" s="32" t="s">
        <v>42</v>
      </c>
      <c r="G480" s="73" t="s">
        <v>913</v>
      </c>
      <c r="H480" s="34" t="e">
        <f>VLOOKUP(D480,#REF!,3,FALSE)</f>
        <v>#REF!</v>
      </c>
      <c r="I480" s="35" t="e">
        <f>VLOOKUP(D480,#REF!,4,FALSE())</f>
        <v>#REF!</v>
      </c>
      <c r="J480" s="36" t="e">
        <f>VLOOKUP(D480,#REF!,5,FALSE())</f>
        <v>#REF!</v>
      </c>
      <c r="K480" s="37" t="e">
        <f>#REF!</f>
        <v>#REF!</v>
      </c>
      <c r="L480" s="34" t="e">
        <f>#REF!</f>
        <v>#REF!</v>
      </c>
      <c r="M480" s="173"/>
      <c r="N480" s="173"/>
      <c r="O480" s="174"/>
      <c r="P480" s="38"/>
      <c r="Q480" s="186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4.25">
      <c r="A481" s="1"/>
      <c r="B481" s="29" t="s">
        <v>18</v>
      </c>
      <c r="C481" s="30"/>
      <c r="D481" s="31" t="s">
        <v>914</v>
      </c>
      <c r="E481" s="32" t="s">
        <v>42</v>
      </c>
      <c r="F481" s="32" t="s">
        <v>42</v>
      </c>
      <c r="G481" s="73" t="s">
        <v>915</v>
      </c>
      <c r="H481" s="34" t="e">
        <f>VLOOKUP(D481,#REF!,3,FALSE)</f>
        <v>#REF!</v>
      </c>
      <c r="I481" s="35" t="e">
        <f>VLOOKUP(D481,#REF!,4,FALSE())</f>
        <v>#REF!</v>
      </c>
      <c r="J481" s="36" t="e">
        <f>VLOOKUP(D481,#REF!,5,FALSE())</f>
        <v>#REF!</v>
      </c>
      <c r="K481" s="37" t="e">
        <f>#REF!</f>
        <v>#REF!</v>
      </c>
      <c r="L481" s="34" t="e">
        <f>#REF!</f>
        <v>#REF!</v>
      </c>
      <c r="M481" s="173"/>
      <c r="N481" s="173"/>
      <c r="O481" s="174"/>
      <c r="P481" s="38"/>
      <c r="Q481" s="186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4.25">
      <c r="A482" s="1"/>
      <c r="B482" s="29" t="s">
        <v>18</v>
      </c>
      <c r="C482" s="30"/>
      <c r="D482" s="31" t="s">
        <v>916</v>
      </c>
      <c r="E482" s="32" t="s">
        <v>42</v>
      </c>
      <c r="F482" s="32" t="s">
        <v>42</v>
      </c>
      <c r="G482" s="73" t="s">
        <v>917</v>
      </c>
      <c r="H482" s="34" t="e">
        <f>VLOOKUP(D482,#REF!,3,FALSE)</f>
        <v>#REF!</v>
      </c>
      <c r="I482" s="35" t="e">
        <f>VLOOKUP(D482,#REF!,4,FALSE())</f>
        <v>#REF!</v>
      </c>
      <c r="J482" s="36" t="e">
        <f>VLOOKUP(D482,#REF!,5,FALSE())</f>
        <v>#REF!</v>
      </c>
      <c r="K482" s="37" t="e">
        <f>#REF!</f>
        <v>#REF!</v>
      </c>
      <c r="L482" s="34" t="e">
        <f>#REF!</f>
        <v>#REF!</v>
      </c>
      <c r="M482" s="173"/>
      <c r="N482" s="173"/>
      <c r="O482" s="174"/>
      <c r="P482" s="38"/>
      <c r="Q482" s="186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4.25">
      <c r="A483" s="1"/>
      <c r="B483" s="29" t="s">
        <v>18</v>
      </c>
      <c r="C483" s="30"/>
      <c r="D483" s="31" t="s">
        <v>918</v>
      </c>
      <c r="E483" s="32" t="s">
        <v>42</v>
      </c>
      <c r="F483" s="41" t="s">
        <v>57</v>
      </c>
      <c r="G483" s="73" t="s">
        <v>919</v>
      </c>
      <c r="H483" s="34" t="e">
        <f>VLOOKUP(D483,#REF!,3,FALSE)</f>
        <v>#REF!</v>
      </c>
      <c r="I483" s="35" t="e">
        <f>VLOOKUP(D483,#REF!,4,FALSE())</f>
        <v>#REF!</v>
      </c>
      <c r="J483" s="36" t="e">
        <f>VLOOKUP(D483,#REF!,5,FALSE())</f>
        <v>#REF!</v>
      </c>
      <c r="K483" s="37" t="e">
        <f>#REF!</f>
        <v>#REF!</v>
      </c>
      <c r="L483" s="34" t="e">
        <f>#REF!</f>
        <v>#REF!</v>
      </c>
      <c r="M483" s="173"/>
      <c r="N483" s="173"/>
      <c r="O483" s="174"/>
      <c r="P483" s="38"/>
      <c r="Q483" s="186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4.25">
      <c r="A484" s="1"/>
      <c r="B484" s="29" t="s">
        <v>18</v>
      </c>
      <c r="C484" s="30"/>
      <c r="D484" s="31" t="s">
        <v>920</v>
      </c>
      <c r="E484" s="32" t="s">
        <v>42</v>
      </c>
      <c r="F484" s="32" t="s">
        <v>42</v>
      </c>
      <c r="G484" s="73" t="s">
        <v>921</v>
      </c>
      <c r="H484" s="34" t="e">
        <f>VLOOKUP(D484,#REF!,3,FALSE)</f>
        <v>#REF!</v>
      </c>
      <c r="I484" s="35" t="e">
        <f>VLOOKUP(D484,#REF!,4,FALSE())</f>
        <v>#REF!</v>
      </c>
      <c r="J484" s="36" t="e">
        <f>VLOOKUP(D484,#REF!,5,FALSE())</f>
        <v>#REF!</v>
      </c>
      <c r="K484" s="37" t="e">
        <f>#REF!</f>
        <v>#REF!</v>
      </c>
      <c r="L484" s="34" t="e">
        <f>#REF!</f>
        <v>#REF!</v>
      </c>
      <c r="M484" s="173"/>
      <c r="N484" s="173"/>
      <c r="O484" s="174"/>
      <c r="P484" s="38"/>
      <c r="Q484" s="186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4.25">
      <c r="A485" s="1"/>
      <c r="B485" s="29" t="s">
        <v>18</v>
      </c>
      <c r="C485" s="30"/>
      <c r="D485" s="31" t="s">
        <v>922</v>
      </c>
      <c r="E485" s="32" t="s">
        <v>42</v>
      </c>
      <c r="F485" s="32" t="s">
        <v>42</v>
      </c>
      <c r="G485" s="73" t="s">
        <v>923</v>
      </c>
      <c r="H485" s="34" t="e">
        <f>VLOOKUP(D485,#REF!,3,FALSE)</f>
        <v>#REF!</v>
      </c>
      <c r="I485" s="35" t="e">
        <f>VLOOKUP(D485,#REF!,4,FALSE())</f>
        <v>#REF!</v>
      </c>
      <c r="J485" s="36" t="e">
        <f>VLOOKUP(D485,#REF!,5,FALSE())</f>
        <v>#REF!</v>
      </c>
      <c r="K485" s="37" t="e">
        <f>#REF!</f>
        <v>#REF!</v>
      </c>
      <c r="L485" s="34" t="e">
        <f>#REF!</f>
        <v>#REF!</v>
      </c>
      <c r="M485" s="173"/>
      <c r="N485" s="173"/>
      <c r="O485" s="174"/>
      <c r="P485" s="38"/>
      <c r="Q485" s="186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4.25">
      <c r="A486" s="1"/>
      <c r="B486" s="44" t="s">
        <v>18</v>
      </c>
      <c r="C486" s="45"/>
      <c r="D486" s="46" t="s">
        <v>924</v>
      </c>
      <c r="E486" s="32" t="s">
        <v>42</v>
      </c>
      <c r="F486" s="32" t="s">
        <v>42</v>
      </c>
      <c r="G486" s="73" t="s">
        <v>925</v>
      </c>
      <c r="H486" s="34" t="e">
        <f>VLOOKUP(D486,#REF!,3,FALSE)</f>
        <v>#REF!</v>
      </c>
      <c r="I486" s="35" t="e">
        <f>VLOOKUP(D486,#REF!,4,FALSE())</f>
        <v>#REF!</v>
      </c>
      <c r="J486" s="36" t="e">
        <f>VLOOKUP(D486,#REF!,5,FALSE())</f>
        <v>#REF!</v>
      </c>
      <c r="K486" s="37" t="e">
        <f>#REF!</f>
        <v>#REF!</v>
      </c>
      <c r="L486" s="34" t="e">
        <f>#REF!</f>
        <v>#REF!</v>
      </c>
      <c r="M486" s="175"/>
      <c r="N486" s="175"/>
      <c r="O486" s="176"/>
      <c r="P486" s="38"/>
      <c r="Q486" s="186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>
      <c r="A487" s="48"/>
      <c r="B487" s="49" t="s">
        <v>106</v>
      </c>
      <c r="C487" s="50">
        <f>COUNTA(D475:D486)</f>
        <v>12</v>
      </c>
      <c r="D487" s="50">
        <f>C487</f>
        <v>12</v>
      </c>
      <c r="E487" s="50">
        <f t="shared" ref="E487:F487" si="11">COUNTIF(E475:E486,"sim")</f>
        <v>12</v>
      </c>
      <c r="F487" s="51">
        <f t="shared" si="11"/>
        <v>10</v>
      </c>
      <c r="G487" s="52"/>
      <c r="H487" s="53">
        <f>COUNTIF(H475:H486,TRUE)</f>
        <v>0</v>
      </c>
      <c r="I487" s="35" t="e">
        <f>VLOOKUP(D487,#REF!,4,FALSE())</f>
        <v>#REF!</v>
      </c>
      <c r="J487" s="43" t="e">
        <f>VLOOKUP(D487,#REF!,5,FALSE())</f>
        <v>#REF!</v>
      </c>
      <c r="K487" s="27" t="e">
        <f>#REF!</f>
        <v>#REF!</v>
      </c>
      <c r="L487" s="24" t="e">
        <f>#REF!</f>
        <v>#REF!</v>
      </c>
      <c r="M487" s="177" t="b">
        <v>0</v>
      </c>
      <c r="N487" s="179" t="b">
        <v>1</v>
      </c>
      <c r="O487" s="181" t="b">
        <v>0</v>
      </c>
      <c r="P487" s="54"/>
      <c r="Q487" s="186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</row>
    <row r="488" spans="1:34" ht="12.75">
      <c r="A488" s="48"/>
      <c r="B488" s="55" t="s">
        <v>107</v>
      </c>
      <c r="C488" s="56">
        <f>(D487/3)*2</f>
        <v>8</v>
      </c>
      <c r="D488" s="57">
        <f>ROUND(C488,0)</f>
        <v>8</v>
      </c>
      <c r="E488" s="183">
        <f>IF(E487&gt;=D488,1,2)</f>
        <v>1</v>
      </c>
      <c r="F488" s="184"/>
      <c r="G488" s="58"/>
      <c r="H488" s="61"/>
      <c r="I488" s="35" t="e">
        <f>VLOOKUP(D488,#REF!,4,FALSE())</f>
        <v>#REF!</v>
      </c>
      <c r="J488" s="43" t="e">
        <f>VLOOKUP(D488,#REF!,5,FALSE())</f>
        <v>#REF!</v>
      </c>
      <c r="K488" s="60" t="e">
        <f>#REF!</f>
        <v>#REF!</v>
      </c>
      <c r="L488" s="61" t="e">
        <f>#REF!</f>
        <v>#REF!</v>
      </c>
      <c r="M488" s="178"/>
      <c r="N488" s="180"/>
      <c r="O488" s="182"/>
      <c r="P488" s="62"/>
      <c r="Q488" s="187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</row>
    <row r="489" spans="1:34" ht="14.25">
      <c r="A489" s="1"/>
      <c r="B489" s="18" t="s">
        <v>19</v>
      </c>
      <c r="C489" s="19"/>
      <c r="D489" s="20" t="s">
        <v>926</v>
      </c>
      <c r="E489" s="87" t="s">
        <v>42</v>
      </c>
      <c r="F489" s="22" t="s">
        <v>42</v>
      </c>
      <c r="G489" s="89" t="s">
        <v>927</v>
      </c>
      <c r="H489" s="34" t="e">
        <f>VLOOKUP(D489,#REF!,3,FALSE)</f>
        <v>#REF!</v>
      </c>
      <c r="I489" s="35" t="e">
        <f>VLOOKUP(D489,#REF!,4,FALSE())</f>
        <v>#REF!</v>
      </c>
      <c r="J489" s="36" t="e">
        <f>VLOOKUP(D489,#REF!,5,FALSE())</f>
        <v>#REF!</v>
      </c>
      <c r="K489" s="37" t="e">
        <f>#REF!</f>
        <v>#REF!</v>
      </c>
      <c r="L489" s="34" t="e">
        <f>#REF!</f>
        <v>#REF!</v>
      </c>
      <c r="M489" s="170"/>
      <c r="N489" s="171"/>
      <c r="O489" s="172"/>
      <c r="P489" s="28"/>
      <c r="Q489" s="185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4.25">
      <c r="A490" s="1"/>
      <c r="B490" s="29" t="s">
        <v>19</v>
      </c>
      <c r="C490" s="30"/>
      <c r="D490" s="31" t="s">
        <v>928</v>
      </c>
      <c r="E490" s="32" t="s">
        <v>42</v>
      </c>
      <c r="F490" s="40" t="s">
        <v>42</v>
      </c>
      <c r="G490" s="90" t="s">
        <v>929</v>
      </c>
      <c r="H490" s="34" t="e">
        <f>VLOOKUP(D490,#REF!,3,FALSE)</f>
        <v>#REF!</v>
      </c>
      <c r="I490" s="35" t="e">
        <f>VLOOKUP(D490,#REF!,4,FALSE())</f>
        <v>#REF!</v>
      </c>
      <c r="J490" s="36" t="e">
        <f>VLOOKUP(D490,#REF!,5,FALSE())</f>
        <v>#REF!</v>
      </c>
      <c r="K490" s="37" t="e">
        <f>#REF!</f>
        <v>#REF!</v>
      </c>
      <c r="L490" s="34" t="e">
        <f>#REF!</f>
        <v>#REF!</v>
      </c>
      <c r="M490" s="173"/>
      <c r="N490" s="173"/>
      <c r="O490" s="174"/>
      <c r="P490" s="38"/>
      <c r="Q490" s="186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4.25">
      <c r="A491" s="1"/>
      <c r="B491" s="29" t="s">
        <v>19</v>
      </c>
      <c r="C491" s="30"/>
      <c r="D491" s="31" t="s">
        <v>930</v>
      </c>
      <c r="E491" s="32" t="s">
        <v>42</v>
      </c>
      <c r="F491" s="40" t="s">
        <v>42</v>
      </c>
      <c r="G491" s="90" t="s">
        <v>931</v>
      </c>
      <c r="H491" s="34" t="e">
        <f>VLOOKUP(D491,#REF!,3,FALSE)</f>
        <v>#REF!</v>
      </c>
      <c r="I491" s="35" t="e">
        <f>VLOOKUP(D491,#REF!,4,FALSE())</f>
        <v>#REF!</v>
      </c>
      <c r="J491" s="36" t="e">
        <f>VLOOKUP(D491,#REF!,5,FALSE())</f>
        <v>#REF!</v>
      </c>
      <c r="K491" s="37" t="e">
        <f>#REF!</f>
        <v>#REF!</v>
      </c>
      <c r="L491" s="34" t="e">
        <f>#REF!</f>
        <v>#REF!</v>
      </c>
      <c r="M491" s="173"/>
      <c r="N491" s="173"/>
      <c r="O491" s="174"/>
      <c r="P491" s="38"/>
      <c r="Q491" s="186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4.25">
      <c r="A492" s="1"/>
      <c r="B492" s="29" t="s">
        <v>19</v>
      </c>
      <c r="C492" s="30"/>
      <c r="D492" s="31" t="s">
        <v>932</v>
      </c>
      <c r="E492" s="32" t="s">
        <v>42</v>
      </c>
      <c r="F492" s="40" t="s">
        <v>42</v>
      </c>
      <c r="G492" s="90" t="s">
        <v>933</v>
      </c>
      <c r="H492" s="34" t="e">
        <f>VLOOKUP(D492,#REF!,3,FALSE)</f>
        <v>#REF!</v>
      </c>
      <c r="I492" s="35" t="e">
        <f>VLOOKUP(D492,#REF!,4,FALSE())</f>
        <v>#REF!</v>
      </c>
      <c r="J492" s="36" t="e">
        <f>VLOOKUP(D492,#REF!,5,FALSE())</f>
        <v>#REF!</v>
      </c>
      <c r="K492" s="37" t="e">
        <f>#REF!</f>
        <v>#REF!</v>
      </c>
      <c r="L492" s="34" t="e">
        <f>#REF!</f>
        <v>#REF!</v>
      </c>
      <c r="M492" s="173"/>
      <c r="N492" s="173"/>
      <c r="O492" s="174"/>
      <c r="P492" s="38"/>
      <c r="Q492" s="186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4.25">
      <c r="A493" s="1"/>
      <c r="B493" s="29" t="s">
        <v>19</v>
      </c>
      <c r="C493" s="30"/>
      <c r="D493" s="31" t="s">
        <v>934</v>
      </c>
      <c r="E493" s="32" t="s">
        <v>42</v>
      </c>
      <c r="F493" s="40" t="s">
        <v>42</v>
      </c>
      <c r="G493" s="90" t="s">
        <v>935</v>
      </c>
      <c r="H493" s="34" t="e">
        <f>VLOOKUP(D493,#REF!,3,FALSE)</f>
        <v>#REF!</v>
      </c>
      <c r="I493" s="35" t="e">
        <f>VLOOKUP(D493,#REF!,4,FALSE())</f>
        <v>#REF!</v>
      </c>
      <c r="J493" s="36" t="e">
        <f>VLOOKUP(D493,#REF!,5,FALSE())</f>
        <v>#REF!</v>
      </c>
      <c r="K493" s="37" t="e">
        <f>#REF!</f>
        <v>#REF!</v>
      </c>
      <c r="L493" s="34" t="e">
        <f>#REF!</f>
        <v>#REF!</v>
      </c>
      <c r="M493" s="173"/>
      <c r="N493" s="173"/>
      <c r="O493" s="174"/>
      <c r="P493" s="38"/>
      <c r="Q493" s="186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4.25">
      <c r="A494" s="1"/>
      <c r="B494" s="29" t="s">
        <v>19</v>
      </c>
      <c r="C494" s="30"/>
      <c r="D494" s="31" t="s">
        <v>936</v>
      </c>
      <c r="E494" s="32" t="s">
        <v>42</v>
      </c>
      <c r="F494" s="40" t="s">
        <v>42</v>
      </c>
      <c r="G494" s="90" t="s">
        <v>937</v>
      </c>
      <c r="H494" s="34" t="e">
        <f>VLOOKUP(D494,#REF!,3,FALSE)</f>
        <v>#REF!</v>
      </c>
      <c r="I494" s="35" t="e">
        <f>VLOOKUP(D494,#REF!,4,FALSE())</f>
        <v>#REF!</v>
      </c>
      <c r="J494" s="36" t="e">
        <f>VLOOKUP(D494,#REF!,5,FALSE())</f>
        <v>#REF!</v>
      </c>
      <c r="K494" s="37" t="e">
        <f>#REF!</f>
        <v>#REF!</v>
      </c>
      <c r="L494" s="34" t="e">
        <f>#REF!</f>
        <v>#REF!</v>
      </c>
      <c r="M494" s="173"/>
      <c r="N494" s="173"/>
      <c r="O494" s="174"/>
      <c r="P494" s="38"/>
      <c r="Q494" s="186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4.25">
      <c r="A495" s="1"/>
      <c r="B495" s="29" t="s">
        <v>19</v>
      </c>
      <c r="C495" s="30"/>
      <c r="D495" s="31" t="s">
        <v>938</v>
      </c>
      <c r="E495" s="32" t="s">
        <v>42</v>
      </c>
      <c r="F495" s="40" t="s">
        <v>42</v>
      </c>
      <c r="G495" s="90" t="s">
        <v>939</v>
      </c>
      <c r="H495" s="34" t="e">
        <f>VLOOKUP(D495,#REF!,3,FALSE)</f>
        <v>#REF!</v>
      </c>
      <c r="I495" s="35" t="e">
        <f>VLOOKUP(D495,#REF!,4,FALSE())</f>
        <v>#REF!</v>
      </c>
      <c r="J495" s="43" t="e">
        <f>VLOOKUP(D495,#REF!,5,FALSE())</f>
        <v>#REF!</v>
      </c>
      <c r="K495" s="37" t="e">
        <f>#REF!</f>
        <v>#REF!</v>
      </c>
      <c r="L495" s="34" t="e">
        <f>#REF!</f>
        <v>#REF!</v>
      </c>
      <c r="M495" s="173"/>
      <c r="N495" s="173"/>
      <c r="O495" s="174"/>
      <c r="P495" s="38"/>
      <c r="Q495" s="186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4.25">
      <c r="A496" s="1"/>
      <c r="B496" s="29" t="s">
        <v>19</v>
      </c>
      <c r="C496" s="30"/>
      <c r="D496" s="31" t="s">
        <v>940</v>
      </c>
      <c r="E496" s="32" t="s">
        <v>42</v>
      </c>
      <c r="F496" s="40" t="s">
        <v>42</v>
      </c>
      <c r="G496" s="90" t="s">
        <v>941</v>
      </c>
      <c r="H496" s="34" t="e">
        <f>VLOOKUP(D496,#REF!,3,FALSE)</f>
        <v>#REF!</v>
      </c>
      <c r="I496" s="35" t="e">
        <f>VLOOKUP(D496,#REF!,4,FALSE())</f>
        <v>#REF!</v>
      </c>
      <c r="J496" s="36" t="e">
        <f>VLOOKUP(D496,#REF!,5,FALSE())</f>
        <v>#REF!</v>
      </c>
      <c r="K496" s="37" t="e">
        <f>#REF!</f>
        <v>#REF!</v>
      </c>
      <c r="L496" s="34" t="e">
        <f>#REF!</f>
        <v>#REF!</v>
      </c>
      <c r="M496" s="173"/>
      <c r="N496" s="173"/>
      <c r="O496" s="174"/>
      <c r="P496" s="38"/>
      <c r="Q496" s="186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4.25">
      <c r="A497" s="1"/>
      <c r="B497" s="29" t="s">
        <v>19</v>
      </c>
      <c r="C497" s="30"/>
      <c r="D497" s="31" t="s">
        <v>942</v>
      </c>
      <c r="E497" s="32" t="s">
        <v>42</v>
      </c>
      <c r="F497" s="40" t="s">
        <v>42</v>
      </c>
      <c r="G497" s="90" t="s">
        <v>943</v>
      </c>
      <c r="H497" s="34" t="e">
        <f>VLOOKUP(D497,#REF!,3,FALSE)</f>
        <v>#REF!</v>
      </c>
      <c r="I497" s="35" t="e">
        <f>VLOOKUP(D497,#REF!,4,FALSE())</f>
        <v>#REF!</v>
      </c>
      <c r="J497" s="36" t="e">
        <f>VLOOKUP(D497,#REF!,5,FALSE())</f>
        <v>#REF!</v>
      </c>
      <c r="K497" s="37" t="e">
        <f>#REF!</f>
        <v>#REF!</v>
      </c>
      <c r="L497" s="34" t="e">
        <f>#REF!</f>
        <v>#REF!</v>
      </c>
      <c r="M497" s="173"/>
      <c r="N497" s="173"/>
      <c r="O497" s="174"/>
      <c r="P497" s="38"/>
      <c r="Q497" s="186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4.25">
      <c r="A498" s="1"/>
      <c r="B498" s="29" t="s">
        <v>19</v>
      </c>
      <c r="C498" s="30"/>
      <c r="D498" s="31" t="s">
        <v>944</v>
      </c>
      <c r="E498" s="32" t="s">
        <v>42</v>
      </c>
      <c r="F498" s="40" t="s">
        <v>42</v>
      </c>
      <c r="G498" s="90" t="s">
        <v>945</v>
      </c>
      <c r="H498" s="34" t="e">
        <f>VLOOKUP(D498,#REF!,3,FALSE)</f>
        <v>#REF!</v>
      </c>
      <c r="I498" s="35" t="e">
        <f>VLOOKUP(D498,#REF!,4,FALSE())</f>
        <v>#REF!</v>
      </c>
      <c r="J498" s="36" t="e">
        <f>VLOOKUP(D498,#REF!,5,FALSE())</f>
        <v>#REF!</v>
      </c>
      <c r="K498" s="37" t="e">
        <f>#REF!</f>
        <v>#REF!</v>
      </c>
      <c r="L498" s="34" t="e">
        <f>#REF!</f>
        <v>#REF!</v>
      </c>
      <c r="M498" s="173"/>
      <c r="N498" s="173"/>
      <c r="O498" s="174"/>
      <c r="P498" s="38"/>
      <c r="Q498" s="186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4.25">
      <c r="A499" s="1"/>
      <c r="B499" s="29" t="s">
        <v>19</v>
      </c>
      <c r="C499" s="30"/>
      <c r="D499" s="31" t="s">
        <v>946</v>
      </c>
      <c r="E499" s="32" t="s">
        <v>42</v>
      </c>
      <c r="F499" s="40" t="s">
        <v>42</v>
      </c>
      <c r="G499" s="90" t="s">
        <v>947</v>
      </c>
      <c r="H499" s="34" t="e">
        <f>VLOOKUP(D499,#REF!,3,FALSE)</f>
        <v>#REF!</v>
      </c>
      <c r="I499" s="35" t="e">
        <f>VLOOKUP(D499,#REF!,4,FALSE())</f>
        <v>#REF!</v>
      </c>
      <c r="J499" s="36" t="e">
        <f>VLOOKUP(D499,#REF!,5,FALSE())</f>
        <v>#REF!</v>
      </c>
      <c r="K499" s="37" t="e">
        <f>#REF!</f>
        <v>#REF!</v>
      </c>
      <c r="L499" s="34" t="e">
        <f>#REF!</f>
        <v>#REF!</v>
      </c>
      <c r="M499" s="173"/>
      <c r="N499" s="173"/>
      <c r="O499" s="174"/>
      <c r="P499" s="38"/>
      <c r="Q499" s="186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4.25">
      <c r="A500" s="1"/>
      <c r="B500" s="29" t="s">
        <v>19</v>
      </c>
      <c r="C500" s="30"/>
      <c r="D500" s="31" t="s">
        <v>948</v>
      </c>
      <c r="E500" s="32" t="s">
        <v>42</v>
      </c>
      <c r="F500" s="40" t="s">
        <v>42</v>
      </c>
      <c r="G500" s="90" t="s">
        <v>949</v>
      </c>
      <c r="H500" s="34" t="e">
        <f>VLOOKUP(D500,#REF!,3,FALSE)</f>
        <v>#REF!</v>
      </c>
      <c r="I500" s="35" t="e">
        <f>VLOOKUP(D500,#REF!,4,FALSE())</f>
        <v>#REF!</v>
      </c>
      <c r="J500" s="36" t="e">
        <f>VLOOKUP(D500,#REF!,5,FALSE())</f>
        <v>#REF!</v>
      </c>
      <c r="K500" s="37" t="e">
        <f>#REF!</f>
        <v>#REF!</v>
      </c>
      <c r="L500" s="34" t="e">
        <f>#REF!</f>
        <v>#REF!</v>
      </c>
      <c r="M500" s="173"/>
      <c r="N500" s="173"/>
      <c r="O500" s="174"/>
      <c r="P500" s="38"/>
      <c r="Q500" s="186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4.25">
      <c r="A501" s="1"/>
      <c r="B501" s="44" t="s">
        <v>19</v>
      </c>
      <c r="C501" s="45"/>
      <c r="D501" s="46" t="s">
        <v>950</v>
      </c>
      <c r="E501" s="32" t="s">
        <v>42</v>
      </c>
      <c r="F501" s="47" t="s">
        <v>42</v>
      </c>
      <c r="G501" s="90" t="s">
        <v>951</v>
      </c>
      <c r="H501" s="34" t="e">
        <f>VLOOKUP(D501,#REF!,3,FALSE)</f>
        <v>#REF!</v>
      </c>
      <c r="I501" s="35" t="e">
        <f>VLOOKUP(D501,#REF!,4,FALSE())</f>
        <v>#REF!</v>
      </c>
      <c r="J501" s="36" t="e">
        <f>VLOOKUP(D501,#REF!,5,FALSE())</f>
        <v>#REF!</v>
      </c>
      <c r="K501" s="37" t="e">
        <f>#REF!</f>
        <v>#REF!</v>
      </c>
      <c r="L501" s="34" t="e">
        <f>#REF!</f>
        <v>#REF!</v>
      </c>
      <c r="M501" s="175"/>
      <c r="N501" s="175"/>
      <c r="O501" s="176"/>
      <c r="P501" s="38"/>
      <c r="Q501" s="186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>
      <c r="A502" s="48"/>
      <c r="B502" s="49" t="s">
        <v>106</v>
      </c>
      <c r="C502" s="50">
        <f>COUNTA(D489:D501)</f>
        <v>13</v>
      </c>
      <c r="D502" s="50">
        <f>C502</f>
        <v>13</v>
      </c>
      <c r="E502" s="50">
        <f t="shared" ref="E502:F502" si="12">COUNTIF(E489:E501,"sim")</f>
        <v>13</v>
      </c>
      <c r="F502" s="51">
        <f t="shared" si="12"/>
        <v>13</v>
      </c>
      <c r="G502" s="52"/>
      <c r="H502" s="53">
        <f>COUNTIF(H489:H501,TRUE)</f>
        <v>0</v>
      </c>
      <c r="I502" s="35" t="e">
        <f>VLOOKUP(D502,#REF!,4,FALSE())</f>
        <v>#REF!</v>
      </c>
      <c r="J502" s="43" t="e">
        <f>VLOOKUP(D502,#REF!,5,FALSE())</f>
        <v>#REF!</v>
      </c>
      <c r="K502" s="27" t="e">
        <f>#REF!</f>
        <v>#REF!</v>
      </c>
      <c r="L502" s="24" t="e">
        <f>#REF!</f>
        <v>#REF!</v>
      </c>
      <c r="M502" s="177" t="b">
        <v>0</v>
      </c>
      <c r="N502" s="179" t="b">
        <v>0</v>
      </c>
      <c r="O502" s="181" t="b">
        <v>0</v>
      </c>
      <c r="P502" s="54"/>
      <c r="Q502" s="186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</row>
    <row r="503" spans="1:34" ht="12.75">
      <c r="A503" s="48"/>
      <c r="B503" s="55" t="s">
        <v>107</v>
      </c>
      <c r="C503" s="56">
        <f>(D502/3)*2</f>
        <v>8.6666666666666661</v>
      </c>
      <c r="D503" s="57">
        <f>ROUND(C503,0)</f>
        <v>9</v>
      </c>
      <c r="E503" s="183">
        <f>IF(E502&gt;=D503,1,2)</f>
        <v>1</v>
      </c>
      <c r="F503" s="184"/>
      <c r="G503" s="58"/>
      <c r="H503" s="61"/>
      <c r="I503" s="35" t="e">
        <f>VLOOKUP(D503,#REF!,4,FALSE())</f>
        <v>#REF!</v>
      </c>
      <c r="J503" s="43" t="e">
        <f>VLOOKUP(D503,#REF!,5,FALSE())</f>
        <v>#REF!</v>
      </c>
      <c r="K503" s="60" t="e">
        <f>#REF!</f>
        <v>#REF!</v>
      </c>
      <c r="L503" s="61" t="e">
        <f>#REF!</f>
        <v>#REF!</v>
      </c>
      <c r="M503" s="178"/>
      <c r="N503" s="180"/>
      <c r="O503" s="182"/>
      <c r="P503" s="62"/>
      <c r="Q503" s="187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</row>
    <row r="504" spans="1:34" ht="14.25">
      <c r="A504" s="1"/>
      <c r="B504" s="113" t="s">
        <v>20</v>
      </c>
      <c r="C504" s="114"/>
      <c r="D504" s="115" t="s">
        <v>952</v>
      </c>
      <c r="E504" s="116" t="s">
        <v>42</v>
      </c>
      <c r="F504" s="116" t="s">
        <v>42</v>
      </c>
      <c r="G504" s="73" t="s">
        <v>953</v>
      </c>
      <c r="H504" s="34" t="e">
        <f>VLOOKUP(D504,#REF!,3,FALSE)</f>
        <v>#REF!</v>
      </c>
      <c r="I504" s="35" t="e">
        <f>VLOOKUP(D504,#REF!,4,FALSE())</f>
        <v>#REF!</v>
      </c>
      <c r="J504" s="36" t="e">
        <f>VLOOKUP(D504,#REF!,5,FALSE())</f>
        <v>#REF!</v>
      </c>
      <c r="K504" s="37" t="e">
        <f>#REF!</f>
        <v>#REF!</v>
      </c>
      <c r="L504" s="34" t="e">
        <f>#REF!</f>
        <v>#REF!</v>
      </c>
      <c r="M504" s="170"/>
      <c r="N504" s="171"/>
      <c r="O504" s="172"/>
      <c r="P504" s="107"/>
      <c r="Q504" s="204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4.25">
      <c r="A505" s="1"/>
      <c r="B505" s="80" t="s">
        <v>20</v>
      </c>
      <c r="C505" s="30"/>
      <c r="D505" s="31" t="s">
        <v>954</v>
      </c>
      <c r="E505" s="68" t="s">
        <v>42</v>
      </c>
      <c r="F505" s="40" t="s">
        <v>42</v>
      </c>
      <c r="G505" s="74" t="s">
        <v>955</v>
      </c>
      <c r="H505" s="34" t="e">
        <f>VLOOKUP(D505,#REF!,3,FALSE)</f>
        <v>#REF!</v>
      </c>
      <c r="I505" s="35" t="e">
        <f>VLOOKUP(D505,#REF!,4,FALSE())</f>
        <v>#REF!</v>
      </c>
      <c r="J505" s="36" t="e">
        <f>VLOOKUP(D505,#REF!,5,FALSE())</f>
        <v>#REF!</v>
      </c>
      <c r="K505" s="37" t="e">
        <f>#REF!</f>
        <v>#REF!</v>
      </c>
      <c r="L505" s="34" t="e">
        <f>#REF!</f>
        <v>#REF!</v>
      </c>
      <c r="M505" s="173"/>
      <c r="N505" s="173"/>
      <c r="O505" s="174"/>
      <c r="P505" s="38"/>
      <c r="Q505" s="186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4.25">
      <c r="A506" s="1"/>
      <c r="B506" s="80" t="s">
        <v>20</v>
      </c>
      <c r="C506" s="30"/>
      <c r="D506" s="31" t="s">
        <v>956</v>
      </c>
      <c r="E506" s="68" t="s">
        <v>42</v>
      </c>
      <c r="F506" s="40" t="s">
        <v>42</v>
      </c>
      <c r="G506" s="74" t="s">
        <v>957</v>
      </c>
      <c r="H506" s="34" t="e">
        <f>VLOOKUP(D506,#REF!,3,FALSE)</f>
        <v>#REF!</v>
      </c>
      <c r="I506" s="35" t="e">
        <f>VLOOKUP(D506,#REF!,4,FALSE())</f>
        <v>#REF!</v>
      </c>
      <c r="J506" s="43" t="e">
        <f>VLOOKUP(D506,#REF!,5,FALSE())</f>
        <v>#REF!</v>
      </c>
      <c r="K506" s="37" t="e">
        <f>#REF!</f>
        <v>#REF!</v>
      </c>
      <c r="L506" s="34" t="e">
        <f>#REF!</f>
        <v>#REF!</v>
      </c>
      <c r="M506" s="173"/>
      <c r="N506" s="173"/>
      <c r="O506" s="174"/>
      <c r="P506" s="38"/>
      <c r="Q506" s="186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4.25">
      <c r="A507" s="1"/>
      <c r="B507" s="80" t="s">
        <v>20</v>
      </c>
      <c r="C507" s="30"/>
      <c r="D507" s="31" t="s">
        <v>958</v>
      </c>
      <c r="E507" s="40" t="s">
        <v>42</v>
      </c>
      <c r="F507" s="40" t="s">
        <v>42</v>
      </c>
      <c r="G507" s="117" t="s">
        <v>959</v>
      </c>
      <c r="H507" s="34" t="e">
        <f>VLOOKUP(D507,#REF!,3,FALSE)</f>
        <v>#REF!</v>
      </c>
      <c r="I507" s="35" t="e">
        <f>VLOOKUP(D507,#REF!,4,FALSE())</f>
        <v>#REF!</v>
      </c>
      <c r="J507" s="36" t="e">
        <f>VLOOKUP(D507,#REF!,5,FALSE())</f>
        <v>#REF!</v>
      </c>
      <c r="K507" s="37" t="e">
        <f>#REF!</f>
        <v>#REF!</v>
      </c>
      <c r="L507" s="34" t="e">
        <f>#REF!</f>
        <v>#REF!</v>
      </c>
      <c r="M507" s="173"/>
      <c r="N507" s="173"/>
      <c r="O507" s="174"/>
      <c r="P507" s="38"/>
      <c r="Q507" s="186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4.25">
      <c r="A508" s="1"/>
      <c r="B508" s="80" t="s">
        <v>20</v>
      </c>
      <c r="C508" s="30"/>
      <c r="D508" s="31" t="s">
        <v>960</v>
      </c>
      <c r="E508" s="68" t="s">
        <v>57</v>
      </c>
      <c r="F508" s="40" t="s">
        <v>57</v>
      </c>
      <c r="G508" s="118"/>
      <c r="H508" s="34" t="e">
        <f>VLOOKUP(D508,#REF!,3,FALSE)</f>
        <v>#REF!</v>
      </c>
      <c r="I508" s="35" t="e">
        <f>VLOOKUP(D508,#REF!,4,FALSE())</f>
        <v>#REF!</v>
      </c>
      <c r="J508" s="36" t="e">
        <f>VLOOKUP(D508,#REF!,5,FALSE())</f>
        <v>#REF!</v>
      </c>
      <c r="K508" s="37" t="e">
        <f>#REF!</f>
        <v>#REF!</v>
      </c>
      <c r="L508" s="34" t="e">
        <f>#REF!</f>
        <v>#REF!</v>
      </c>
      <c r="M508" s="173"/>
      <c r="N508" s="173"/>
      <c r="O508" s="174"/>
      <c r="P508" s="38"/>
      <c r="Q508" s="186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4.25">
      <c r="A509" s="1"/>
      <c r="B509" s="80" t="s">
        <v>20</v>
      </c>
      <c r="C509" s="30"/>
      <c r="D509" s="31" t="s">
        <v>961</v>
      </c>
      <c r="E509" s="40" t="s">
        <v>42</v>
      </c>
      <c r="F509" s="40" t="s">
        <v>42</v>
      </c>
      <c r="G509" s="111" t="s">
        <v>962</v>
      </c>
      <c r="H509" s="34" t="e">
        <f>VLOOKUP(D509,#REF!,3,FALSE)</f>
        <v>#REF!</v>
      </c>
      <c r="I509" s="35" t="e">
        <f>VLOOKUP(D509,#REF!,4,FALSE())</f>
        <v>#REF!</v>
      </c>
      <c r="J509" s="36" t="e">
        <f>VLOOKUP(D509,#REF!,5,FALSE())</f>
        <v>#REF!</v>
      </c>
      <c r="K509" s="37" t="e">
        <f>#REF!</f>
        <v>#REF!</v>
      </c>
      <c r="L509" s="34" t="e">
        <f>#REF!</f>
        <v>#REF!</v>
      </c>
      <c r="M509" s="173"/>
      <c r="N509" s="173"/>
      <c r="O509" s="174"/>
      <c r="P509" s="38"/>
      <c r="Q509" s="186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4.25">
      <c r="A510" s="1"/>
      <c r="B510" s="80" t="s">
        <v>20</v>
      </c>
      <c r="C510" s="30"/>
      <c r="D510" s="31" t="s">
        <v>963</v>
      </c>
      <c r="E510" s="40" t="s">
        <v>42</v>
      </c>
      <c r="F510" s="40" t="s">
        <v>42</v>
      </c>
      <c r="G510" s="111" t="s">
        <v>964</v>
      </c>
      <c r="H510" s="34" t="e">
        <f>VLOOKUP(D510,#REF!,3,FALSE)</f>
        <v>#REF!</v>
      </c>
      <c r="I510" s="35" t="e">
        <f>VLOOKUP(D510,#REF!,4,FALSE())</f>
        <v>#REF!</v>
      </c>
      <c r="J510" s="36" t="e">
        <f>VLOOKUP(D510,#REF!,5,FALSE())</f>
        <v>#REF!</v>
      </c>
      <c r="K510" s="37" t="e">
        <f>#REF!</f>
        <v>#REF!</v>
      </c>
      <c r="L510" s="34" t="e">
        <f>#REF!</f>
        <v>#REF!</v>
      </c>
      <c r="M510" s="173"/>
      <c r="N510" s="173"/>
      <c r="O510" s="174"/>
      <c r="P510" s="38"/>
      <c r="Q510" s="186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4.25">
      <c r="A511" s="1"/>
      <c r="B511" s="80" t="s">
        <v>20</v>
      </c>
      <c r="C511" s="30"/>
      <c r="D511" s="31" t="s">
        <v>965</v>
      </c>
      <c r="E511" s="68" t="s">
        <v>42</v>
      </c>
      <c r="F511" s="40" t="s">
        <v>42</v>
      </c>
      <c r="G511" s="111" t="s">
        <v>966</v>
      </c>
      <c r="H511" s="34" t="e">
        <f>VLOOKUP(D511,#REF!,3,FALSE)</f>
        <v>#REF!</v>
      </c>
      <c r="I511" s="35" t="e">
        <f>VLOOKUP(D511,#REF!,4,FALSE())</f>
        <v>#REF!</v>
      </c>
      <c r="J511" s="36" t="e">
        <f>VLOOKUP(D511,#REF!,5,FALSE())</f>
        <v>#REF!</v>
      </c>
      <c r="K511" s="37" t="e">
        <f>#REF!</f>
        <v>#REF!</v>
      </c>
      <c r="L511" s="34" t="e">
        <f>#REF!</f>
        <v>#REF!</v>
      </c>
      <c r="M511" s="173"/>
      <c r="N511" s="173"/>
      <c r="O511" s="174"/>
      <c r="P511" s="38"/>
      <c r="Q511" s="186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4.25">
      <c r="A512" s="1"/>
      <c r="B512" s="80" t="s">
        <v>20</v>
      </c>
      <c r="C512" s="30"/>
      <c r="D512" s="31" t="s">
        <v>967</v>
      </c>
      <c r="E512" s="40" t="s">
        <v>42</v>
      </c>
      <c r="F512" s="40" t="s">
        <v>42</v>
      </c>
      <c r="G512" s="73" t="s">
        <v>968</v>
      </c>
      <c r="H512" s="34" t="e">
        <f>VLOOKUP(D512,#REF!,3,FALSE)</f>
        <v>#REF!</v>
      </c>
      <c r="I512" s="35" t="e">
        <f>VLOOKUP(D512,#REF!,4,FALSE())</f>
        <v>#REF!</v>
      </c>
      <c r="J512" s="36" t="e">
        <f>VLOOKUP(D512,#REF!,5,FALSE())</f>
        <v>#REF!</v>
      </c>
      <c r="K512" s="37" t="e">
        <f>#REF!</f>
        <v>#REF!</v>
      </c>
      <c r="L512" s="34" t="e">
        <f>#REF!</f>
        <v>#REF!</v>
      </c>
      <c r="M512" s="173"/>
      <c r="N512" s="173"/>
      <c r="O512" s="174"/>
      <c r="P512" s="38"/>
      <c r="Q512" s="186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4.25">
      <c r="A513" s="1"/>
      <c r="B513" s="80" t="s">
        <v>20</v>
      </c>
      <c r="C513" s="30"/>
      <c r="D513" s="31" t="s">
        <v>969</v>
      </c>
      <c r="E513" s="68" t="s">
        <v>42</v>
      </c>
      <c r="F513" s="68" t="s">
        <v>42</v>
      </c>
      <c r="G513" s="73" t="s">
        <v>970</v>
      </c>
      <c r="H513" s="34" t="e">
        <f>VLOOKUP(D513,#REF!,3,FALSE)</f>
        <v>#REF!</v>
      </c>
      <c r="I513" s="35" t="e">
        <f>VLOOKUP(D513,#REF!,4,FALSE())</f>
        <v>#REF!</v>
      </c>
      <c r="J513" s="36" t="e">
        <f>VLOOKUP(D513,#REF!,5,FALSE())</f>
        <v>#REF!</v>
      </c>
      <c r="K513" s="37" t="e">
        <f>#REF!</f>
        <v>#REF!</v>
      </c>
      <c r="L513" s="34" t="e">
        <f>#REF!</f>
        <v>#REF!</v>
      </c>
      <c r="M513" s="173"/>
      <c r="N513" s="173"/>
      <c r="O513" s="174"/>
      <c r="P513" s="38"/>
      <c r="Q513" s="186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4.25">
      <c r="A514" s="1"/>
      <c r="B514" s="80" t="s">
        <v>20</v>
      </c>
      <c r="C514" s="30"/>
      <c r="D514" s="31" t="s">
        <v>971</v>
      </c>
      <c r="E514" s="68" t="s">
        <v>42</v>
      </c>
      <c r="F514" s="40" t="s">
        <v>42</v>
      </c>
      <c r="G514" s="73" t="s">
        <v>972</v>
      </c>
      <c r="H514" s="34" t="e">
        <f>VLOOKUP(D514,#REF!,3,FALSE)</f>
        <v>#REF!</v>
      </c>
      <c r="I514" s="35" t="e">
        <f>VLOOKUP(D514,#REF!,4,FALSE())</f>
        <v>#REF!</v>
      </c>
      <c r="J514" s="43" t="e">
        <f>VLOOKUP(D514,#REF!,5,FALSE())</f>
        <v>#REF!</v>
      </c>
      <c r="K514" s="37" t="e">
        <f>#REF!</f>
        <v>#REF!</v>
      </c>
      <c r="L514" s="34" t="e">
        <f>#REF!</f>
        <v>#REF!</v>
      </c>
      <c r="M514" s="173"/>
      <c r="N514" s="173"/>
      <c r="O514" s="174"/>
      <c r="P514" s="38"/>
      <c r="Q514" s="186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4.25">
      <c r="A515" s="1"/>
      <c r="B515" s="80" t="s">
        <v>20</v>
      </c>
      <c r="C515" s="30"/>
      <c r="D515" s="31" t="s">
        <v>973</v>
      </c>
      <c r="E515" s="40" t="s">
        <v>42</v>
      </c>
      <c r="F515" s="40" t="s">
        <v>42</v>
      </c>
      <c r="G515" s="74" t="s">
        <v>974</v>
      </c>
      <c r="H515" s="34" t="e">
        <f>VLOOKUP(D515,#REF!,3,FALSE)</f>
        <v>#REF!</v>
      </c>
      <c r="I515" s="35" t="e">
        <f>VLOOKUP(D515,#REF!,4,FALSE())</f>
        <v>#REF!</v>
      </c>
      <c r="J515" s="36" t="e">
        <f>VLOOKUP(D515,#REF!,5,FALSE())</f>
        <v>#REF!</v>
      </c>
      <c r="K515" s="37" t="e">
        <f>#REF!</f>
        <v>#REF!</v>
      </c>
      <c r="L515" s="34" t="e">
        <f>#REF!</f>
        <v>#REF!</v>
      </c>
      <c r="M515" s="173"/>
      <c r="N515" s="173"/>
      <c r="O515" s="174"/>
      <c r="P515" s="38"/>
      <c r="Q515" s="186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4.25">
      <c r="A516" s="1"/>
      <c r="B516" s="80" t="s">
        <v>20</v>
      </c>
      <c r="C516" s="30"/>
      <c r="D516" s="31" t="s">
        <v>975</v>
      </c>
      <c r="E516" s="40" t="s">
        <v>42</v>
      </c>
      <c r="F516" s="40" t="s">
        <v>42</v>
      </c>
      <c r="G516" s="73" t="s">
        <v>976</v>
      </c>
      <c r="H516" s="34" t="e">
        <f>VLOOKUP(D516,#REF!,3,FALSE)</f>
        <v>#REF!</v>
      </c>
      <c r="I516" s="35" t="e">
        <f>VLOOKUP(D516,#REF!,4,FALSE())</f>
        <v>#REF!</v>
      </c>
      <c r="J516" s="36" t="e">
        <f>VLOOKUP(D516,#REF!,5,FALSE())</f>
        <v>#REF!</v>
      </c>
      <c r="K516" s="37" t="e">
        <f>#REF!</f>
        <v>#REF!</v>
      </c>
      <c r="L516" s="34" t="e">
        <f>#REF!</f>
        <v>#REF!</v>
      </c>
      <c r="M516" s="173"/>
      <c r="N516" s="173"/>
      <c r="O516" s="174"/>
      <c r="P516" s="38"/>
      <c r="Q516" s="186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4.25">
      <c r="A517" s="1"/>
      <c r="B517" s="80" t="s">
        <v>20</v>
      </c>
      <c r="C517" s="30"/>
      <c r="D517" s="31" t="s">
        <v>977</v>
      </c>
      <c r="E517" s="40" t="s">
        <v>42</v>
      </c>
      <c r="F517" s="40" t="s">
        <v>42</v>
      </c>
      <c r="G517" s="73" t="s">
        <v>978</v>
      </c>
      <c r="H517" s="34" t="e">
        <f>VLOOKUP(D517,#REF!,3,FALSE)</f>
        <v>#REF!</v>
      </c>
      <c r="I517" s="35" t="e">
        <f>VLOOKUP(D517,#REF!,4,FALSE())</f>
        <v>#REF!</v>
      </c>
      <c r="J517" s="36" t="e">
        <f>VLOOKUP(D517,#REF!,5,FALSE())</f>
        <v>#REF!</v>
      </c>
      <c r="K517" s="37" t="e">
        <f>#REF!</f>
        <v>#REF!</v>
      </c>
      <c r="L517" s="34" t="e">
        <f>#REF!</f>
        <v>#REF!</v>
      </c>
      <c r="M517" s="173"/>
      <c r="N517" s="173"/>
      <c r="O517" s="174"/>
      <c r="P517" s="38"/>
      <c r="Q517" s="186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4.25">
      <c r="A518" s="1"/>
      <c r="B518" s="80" t="s">
        <v>20</v>
      </c>
      <c r="C518" s="30"/>
      <c r="D518" s="31" t="s">
        <v>979</v>
      </c>
      <c r="E518" s="40" t="s">
        <v>42</v>
      </c>
      <c r="F518" s="40" t="s">
        <v>42</v>
      </c>
      <c r="G518" s="73" t="s">
        <v>980</v>
      </c>
      <c r="H518" s="34" t="e">
        <f>VLOOKUP(D518,#REF!,3,FALSE)</f>
        <v>#REF!</v>
      </c>
      <c r="I518" s="35" t="e">
        <f>VLOOKUP(D518,#REF!,4,FALSE())</f>
        <v>#REF!</v>
      </c>
      <c r="J518" s="36" t="e">
        <f>VLOOKUP(D518,#REF!,5,FALSE())</f>
        <v>#REF!</v>
      </c>
      <c r="K518" s="37" t="e">
        <f>#REF!</f>
        <v>#REF!</v>
      </c>
      <c r="L518" s="34" t="e">
        <f>#REF!</f>
        <v>#REF!</v>
      </c>
      <c r="M518" s="173"/>
      <c r="N518" s="173"/>
      <c r="O518" s="174"/>
      <c r="P518" s="38"/>
      <c r="Q518" s="186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4.25">
      <c r="A519" s="1"/>
      <c r="B519" s="80" t="s">
        <v>20</v>
      </c>
      <c r="C519" s="30"/>
      <c r="D519" s="31" t="s">
        <v>981</v>
      </c>
      <c r="E519" s="40" t="s">
        <v>42</v>
      </c>
      <c r="F519" s="40" t="s">
        <v>42</v>
      </c>
      <c r="G519" s="73" t="s">
        <v>982</v>
      </c>
      <c r="H519" s="34" t="e">
        <f>VLOOKUP(D519,#REF!,3,FALSE)</f>
        <v>#REF!</v>
      </c>
      <c r="I519" s="35" t="e">
        <f>VLOOKUP(D519,#REF!,4,FALSE())</f>
        <v>#REF!</v>
      </c>
      <c r="J519" s="36" t="e">
        <f>VLOOKUP(D519,#REF!,5,FALSE())</f>
        <v>#REF!</v>
      </c>
      <c r="K519" s="37" t="e">
        <f>#REF!</f>
        <v>#REF!</v>
      </c>
      <c r="L519" s="34" t="e">
        <f>#REF!</f>
        <v>#REF!</v>
      </c>
      <c r="M519" s="173"/>
      <c r="N519" s="173"/>
      <c r="O519" s="174"/>
      <c r="P519" s="38"/>
      <c r="Q519" s="186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4.25">
      <c r="A520" s="1"/>
      <c r="B520" s="80" t="s">
        <v>20</v>
      </c>
      <c r="C520" s="30"/>
      <c r="D520" s="31" t="s">
        <v>983</v>
      </c>
      <c r="E520" s="68" t="s">
        <v>42</v>
      </c>
      <c r="F520" s="40" t="s">
        <v>42</v>
      </c>
      <c r="G520" s="73" t="s">
        <v>984</v>
      </c>
      <c r="H520" s="34" t="e">
        <f>VLOOKUP(D520,#REF!,3,FALSE)</f>
        <v>#REF!</v>
      </c>
      <c r="I520" s="35" t="e">
        <f>VLOOKUP(D520,#REF!,4,FALSE())</f>
        <v>#REF!</v>
      </c>
      <c r="J520" s="36" t="e">
        <f>VLOOKUP(D520,#REF!,5,FALSE())</f>
        <v>#REF!</v>
      </c>
      <c r="K520" s="37" t="e">
        <f>#REF!</f>
        <v>#REF!</v>
      </c>
      <c r="L520" s="34" t="e">
        <f>#REF!</f>
        <v>#REF!</v>
      </c>
      <c r="M520" s="173"/>
      <c r="N520" s="173"/>
      <c r="O520" s="174"/>
      <c r="P520" s="38"/>
      <c r="Q520" s="186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4.25">
      <c r="A521" s="1"/>
      <c r="B521" s="80" t="s">
        <v>20</v>
      </c>
      <c r="C521" s="30"/>
      <c r="D521" s="31" t="s">
        <v>985</v>
      </c>
      <c r="E521" s="68" t="s">
        <v>42</v>
      </c>
      <c r="F521" s="40" t="s">
        <v>42</v>
      </c>
      <c r="G521" s="73" t="s">
        <v>986</v>
      </c>
      <c r="H521" s="34" t="e">
        <f>VLOOKUP(D521,#REF!,3,FALSE)</f>
        <v>#REF!</v>
      </c>
      <c r="I521" s="35" t="e">
        <f>VLOOKUP(D521,#REF!,4,FALSE())</f>
        <v>#REF!</v>
      </c>
      <c r="J521" s="36" t="e">
        <f>VLOOKUP(D521,#REF!,5,FALSE())</f>
        <v>#REF!</v>
      </c>
      <c r="K521" s="37" t="e">
        <f>#REF!</f>
        <v>#REF!</v>
      </c>
      <c r="L521" s="34" t="e">
        <f>#REF!</f>
        <v>#REF!</v>
      </c>
      <c r="M521" s="173"/>
      <c r="N521" s="173"/>
      <c r="O521" s="174"/>
      <c r="P521" s="38"/>
      <c r="Q521" s="186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4.25">
      <c r="A522" s="1"/>
      <c r="B522" s="80" t="s">
        <v>20</v>
      </c>
      <c r="C522" s="30"/>
      <c r="D522" s="31" t="s">
        <v>987</v>
      </c>
      <c r="E522" s="68" t="s">
        <v>42</v>
      </c>
      <c r="F522" s="40" t="s">
        <v>42</v>
      </c>
      <c r="G522" s="73" t="s">
        <v>988</v>
      </c>
      <c r="H522" s="34" t="e">
        <f>VLOOKUP(D522,#REF!,3,FALSE)</f>
        <v>#REF!</v>
      </c>
      <c r="I522" s="35" t="e">
        <f>VLOOKUP(D522,#REF!,4,FALSE())</f>
        <v>#REF!</v>
      </c>
      <c r="J522" s="36" t="e">
        <f>VLOOKUP(D522,#REF!,5,FALSE())</f>
        <v>#REF!</v>
      </c>
      <c r="K522" s="37" t="e">
        <f>#REF!</f>
        <v>#REF!</v>
      </c>
      <c r="L522" s="34" t="e">
        <f>#REF!</f>
        <v>#REF!</v>
      </c>
      <c r="M522" s="173"/>
      <c r="N522" s="173"/>
      <c r="O522" s="174"/>
      <c r="P522" s="38"/>
      <c r="Q522" s="186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4.25">
      <c r="A523" s="1"/>
      <c r="B523" s="80" t="s">
        <v>20</v>
      </c>
      <c r="C523" s="30"/>
      <c r="D523" s="31" t="s">
        <v>989</v>
      </c>
      <c r="E523" s="40" t="s">
        <v>42</v>
      </c>
      <c r="F523" s="40" t="s">
        <v>42</v>
      </c>
      <c r="G523" s="73" t="s">
        <v>990</v>
      </c>
      <c r="H523" s="34" t="e">
        <f>VLOOKUP(D523,#REF!,3,FALSE)</f>
        <v>#REF!</v>
      </c>
      <c r="I523" s="35" t="e">
        <f>VLOOKUP(D523,#REF!,4,FALSE())</f>
        <v>#REF!</v>
      </c>
      <c r="J523" s="36" t="e">
        <f>VLOOKUP(D523,#REF!,5,FALSE())</f>
        <v>#REF!</v>
      </c>
      <c r="K523" s="37" t="e">
        <f>#REF!</f>
        <v>#REF!</v>
      </c>
      <c r="L523" s="34" t="e">
        <f>#REF!</f>
        <v>#REF!</v>
      </c>
      <c r="M523" s="173"/>
      <c r="N523" s="173"/>
      <c r="O523" s="174"/>
      <c r="P523" s="38"/>
      <c r="Q523" s="186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4.25">
      <c r="A524" s="1"/>
      <c r="B524" s="80" t="s">
        <v>20</v>
      </c>
      <c r="C524" s="30"/>
      <c r="D524" s="31" t="s">
        <v>991</v>
      </c>
      <c r="E524" s="68" t="s">
        <v>42</v>
      </c>
      <c r="F524" s="68" t="s">
        <v>42</v>
      </c>
      <c r="G524" s="73" t="s">
        <v>992</v>
      </c>
      <c r="H524" s="34" t="e">
        <f>VLOOKUP(D524,#REF!,3,FALSE)</f>
        <v>#REF!</v>
      </c>
      <c r="I524" s="35" t="e">
        <f>VLOOKUP(D524,#REF!,4,FALSE())</f>
        <v>#REF!</v>
      </c>
      <c r="J524" s="36" t="e">
        <f>VLOOKUP(D524,#REF!,5,FALSE())</f>
        <v>#REF!</v>
      </c>
      <c r="K524" s="37" t="e">
        <f>#REF!</f>
        <v>#REF!</v>
      </c>
      <c r="L524" s="34" t="e">
        <f>#REF!</f>
        <v>#REF!</v>
      </c>
      <c r="M524" s="173"/>
      <c r="N524" s="173"/>
      <c r="O524" s="174"/>
      <c r="P524" s="38"/>
      <c r="Q524" s="186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4.25">
      <c r="A525" s="1"/>
      <c r="B525" s="80" t="s">
        <v>20</v>
      </c>
      <c r="C525" s="30"/>
      <c r="D525" s="31" t="s">
        <v>993</v>
      </c>
      <c r="E525" s="68" t="s">
        <v>42</v>
      </c>
      <c r="F525" s="68" t="s">
        <v>42</v>
      </c>
      <c r="G525" s="73" t="s">
        <v>994</v>
      </c>
      <c r="H525" s="34" t="e">
        <f>VLOOKUP(D525,#REF!,3,FALSE)</f>
        <v>#REF!</v>
      </c>
      <c r="I525" s="35" t="e">
        <f>VLOOKUP(D525,#REF!,4,FALSE())</f>
        <v>#REF!</v>
      </c>
      <c r="J525" s="36" t="e">
        <f>VLOOKUP(D525,#REF!,5,FALSE())</f>
        <v>#REF!</v>
      </c>
      <c r="K525" s="37" t="e">
        <f>#REF!</f>
        <v>#REF!</v>
      </c>
      <c r="L525" s="34" t="e">
        <f>#REF!</f>
        <v>#REF!</v>
      </c>
      <c r="M525" s="173"/>
      <c r="N525" s="173"/>
      <c r="O525" s="174"/>
      <c r="P525" s="38"/>
      <c r="Q525" s="186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4.25">
      <c r="A526" s="1"/>
      <c r="B526" s="80" t="s">
        <v>20</v>
      </c>
      <c r="C526" s="30"/>
      <c r="D526" s="31" t="s">
        <v>995</v>
      </c>
      <c r="E526" s="40" t="s">
        <v>42</v>
      </c>
      <c r="F526" s="40" t="s">
        <v>42</v>
      </c>
      <c r="G526" s="73" t="s">
        <v>996</v>
      </c>
      <c r="H526" s="34" t="e">
        <f>VLOOKUP(D526,#REF!,3,FALSE)</f>
        <v>#REF!</v>
      </c>
      <c r="I526" s="35" t="e">
        <f>VLOOKUP(D526,#REF!,4,FALSE())</f>
        <v>#REF!</v>
      </c>
      <c r="J526" s="36" t="e">
        <f>VLOOKUP(D526,#REF!,5,FALSE())</f>
        <v>#REF!</v>
      </c>
      <c r="K526" s="37" t="e">
        <f>#REF!</f>
        <v>#REF!</v>
      </c>
      <c r="L526" s="34" t="e">
        <f>#REF!</f>
        <v>#REF!</v>
      </c>
      <c r="M526" s="173"/>
      <c r="N526" s="173"/>
      <c r="O526" s="174"/>
      <c r="P526" s="38"/>
      <c r="Q526" s="186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4.25">
      <c r="A527" s="1"/>
      <c r="B527" s="80" t="s">
        <v>20</v>
      </c>
      <c r="C527" s="30"/>
      <c r="D527" s="31" t="s">
        <v>997</v>
      </c>
      <c r="E527" s="40" t="s">
        <v>42</v>
      </c>
      <c r="F527" s="40" t="s">
        <v>42</v>
      </c>
      <c r="G527" s="73" t="s">
        <v>998</v>
      </c>
      <c r="H527" s="34" t="e">
        <f>VLOOKUP(D527,#REF!,3,FALSE)</f>
        <v>#REF!</v>
      </c>
      <c r="I527" s="35" t="e">
        <f>VLOOKUP(D527,#REF!,4,FALSE())</f>
        <v>#REF!</v>
      </c>
      <c r="J527" s="36" t="e">
        <f>VLOOKUP(D527,#REF!,5,FALSE())</f>
        <v>#REF!</v>
      </c>
      <c r="K527" s="37" t="e">
        <f>#REF!</f>
        <v>#REF!</v>
      </c>
      <c r="L527" s="34" t="e">
        <f>#REF!</f>
        <v>#REF!</v>
      </c>
      <c r="M527" s="173"/>
      <c r="N527" s="173"/>
      <c r="O527" s="174"/>
      <c r="P527" s="38"/>
      <c r="Q527" s="186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4.25">
      <c r="A528" s="1"/>
      <c r="B528" s="80" t="s">
        <v>20</v>
      </c>
      <c r="C528" s="30"/>
      <c r="D528" s="31" t="s">
        <v>999</v>
      </c>
      <c r="E528" s="40" t="s">
        <v>42</v>
      </c>
      <c r="F528" s="40" t="s">
        <v>42</v>
      </c>
      <c r="G528" s="73" t="s">
        <v>1000</v>
      </c>
      <c r="H528" s="34" t="e">
        <f>VLOOKUP(D528,#REF!,3,FALSE)</f>
        <v>#REF!</v>
      </c>
      <c r="I528" s="35" t="e">
        <f>VLOOKUP(D528,#REF!,4,FALSE())</f>
        <v>#REF!</v>
      </c>
      <c r="J528" s="36" t="e">
        <f>VLOOKUP(D528,#REF!,5,FALSE())</f>
        <v>#REF!</v>
      </c>
      <c r="K528" s="37" t="e">
        <f>#REF!</f>
        <v>#REF!</v>
      </c>
      <c r="L528" s="34" t="e">
        <f>#REF!</f>
        <v>#REF!</v>
      </c>
      <c r="M528" s="173"/>
      <c r="N528" s="173"/>
      <c r="O528" s="174"/>
      <c r="P528" s="38"/>
      <c r="Q528" s="186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4.25">
      <c r="A529" s="1"/>
      <c r="B529" s="80" t="s">
        <v>20</v>
      </c>
      <c r="C529" s="30"/>
      <c r="D529" s="31" t="s">
        <v>1001</v>
      </c>
      <c r="E529" s="68" t="s">
        <v>42</v>
      </c>
      <c r="F529" s="40" t="s">
        <v>42</v>
      </c>
      <c r="G529" s="73" t="s">
        <v>1002</v>
      </c>
      <c r="H529" s="34" t="e">
        <f>VLOOKUP(D529,#REF!,3,FALSE)</f>
        <v>#REF!</v>
      </c>
      <c r="I529" s="35" t="e">
        <f>VLOOKUP(D529,#REF!,4,FALSE())</f>
        <v>#REF!</v>
      </c>
      <c r="J529" s="36" t="e">
        <f>VLOOKUP(D529,#REF!,5,FALSE())</f>
        <v>#REF!</v>
      </c>
      <c r="K529" s="37" t="e">
        <f>#REF!</f>
        <v>#REF!</v>
      </c>
      <c r="L529" s="34" t="e">
        <f>#REF!</f>
        <v>#REF!</v>
      </c>
      <c r="M529" s="173"/>
      <c r="N529" s="173"/>
      <c r="O529" s="174"/>
      <c r="P529" s="38"/>
      <c r="Q529" s="186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4.25">
      <c r="A530" s="1"/>
      <c r="B530" s="80" t="s">
        <v>20</v>
      </c>
      <c r="C530" s="30"/>
      <c r="D530" s="31" t="s">
        <v>1003</v>
      </c>
      <c r="E530" s="68" t="s">
        <v>42</v>
      </c>
      <c r="F530" s="40" t="s">
        <v>42</v>
      </c>
      <c r="G530" s="73" t="s">
        <v>1004</v>
      </c>
      <c r="H530" s="34" t="e">
        <f>VLOOKUP(D530,#REF!,3,FALSE)</f>
        <v>#REF!</v>
      </c>
      <c r="I530" s="35" t="e">
        <f>VLOOKUP(D530,#REF!,4,FALSE())</f>
        <v>#REF!</v>
      </c>
      <c r="J530" s="43" t="e">
        <f>VLOOKUP(D530,#REF!,5,FALSE())</f>
        <v>#REF!</v>
      </c>
      <c r="K530" s="37" t="e">
        <f>#REF!</f>
        <v>#REF!</v>
      </c>
      <c r="L530" s="34" t="e">
        <f>#REF!</f>
        <v>#REF!</v>
      </c>
      <c r="M530" s="173"/>
      <c r="N530" s="173"/>
      <c r="O530" s="174"/>
      <c r="P530" s="38"/>
      <c r="Q530" s="186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4.25">
      <c r="A531" s="1"/>
      <c r="B531" s="80" t="s">
        <v>20</v>
      </c>
      <c r="C531" s="30"/>
      <c r="D531" s="31" t="s">
        <v>1005</v>
      </c>
      <c r="E531" s="68" t="s">
        <v>42</v>
      </c>
      <c r="F531" s="40" t="s">
        <v>42</v>
      </c>
      <c r="G531" s="73" t="s">
        <v>1006</v>
      </c>
      <c r="H531" s="34" t="e">
        <f>VLOOKUP(D531,#REF!,3,FALSE)</f>
        <v>#REF!</v>
      </c>
      <c r="I531" s="35" t="e">
        <f>VLOOKUP(D531,#REF!,4,FALSE())</f>
        <v>#REF!</v>
      </c>
      <c r="J531" s="36" t="e">
        <f>VLOOKUP(D531,#REF!,5,FALSE())</f>
        <v>#REF!</v>
      </c>
      <c r="K531" s="37" t="e">
        <f>#REF!</f>
        <v>#REF!</v>
      </c>
      <c r="L531" s="34" t="e">
        <f>#REF!</f>
        <v>#REF!</v>
      </c>
      <c r="M531" s="173"/>
      <c r="N531" s="173"/>
      <c r="O531" s="174"/>
      <c r="P531" s="38"/>
      <c r="Q531" s="186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4.25">
      <c r="A532" s="1"/>
      <c r="B532" s="80" t="s">
        <v>20</v>
      </c>
      <c r="C532" s="30"/>
      <c r="D532" s="31" t="s">
        <v>1007</v>
      </c>
      <c r="E532" s="68" t="s">
        <v>42</v>
      </c>
      <c r="F532" s="40" t="s">
        <v>42</v>
      </c>
      <c r="G532" s="73" t="s">
        <v>1008</v>
      </c>
      <c r="H532" s="34" t="e">
        <f>VLOOKUP(D532,#REF!,3,FALSE)</f>
        <v>#REF!</v>
      </c>
      <c r="I532" s="35" t="e">
        <f>VLOOKUP(D532,#REF!,4,FALSE())</f>
        <v>#REF!</v>
      </c>
      <c r="J532" s="36" t="e">
        <f>VLOOKUP(D532,#REF!,5,FALSE())</f>
        <v>#REF!</v>
      </c>
      <c r="K532" s="37" t="e">
        <f>#REF!</f>
        <v>#REF!</v>
      </c>
      <c r="L532" s="34" t="e">
        <f>#REF!</f>
        <v>#REF!</v>
      </c>
      <c r="M532" s="173"/>
      <c r="N532" s="173"/>
      <c r="O532" s="174"/>
      <c r="P532" s="38"/>
      <c r="Q532" s="186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4.25">
      <c r="A533" s="1"/>
      <c r="B533" s="80" t="s">
        <v>20</v>
      </c>
      <c r="C533" s="30"/>
      <c r="D533" s="31" t="s">
        <v>1009</v>
      </c>
      <c r="E533" s="68" t="s">
        <v>42</v>
      </c>
      <c r="F533" s="68" t="s">
        <v>42</v>
      </c>
      <c r="G533" s="73" t="s">
        <v>1010</v>
      </c>
      <c r="H533" s="34" t="e">
        <f>VLOOKUP(D533,#REF!,3,FALSE)</f>
        <v>#REF!</v>
      </c>
      <c r="I533" s="35" t="e">
        <f>VLOOKUP(D533,#REF!,4,FALSE())</f>
        <v>#REF!</v>
      </c>
      <c r="J533" s="36" t="e">
        <f>VLOOKUP(D533,#REF!,5,FALSE())</f>
        <v>#REF!</v>
      </c>
      <c r="K533" s="37" t="e">
        <f>#REF!</f>
        <v>#REF!</v>
      </c>
      <c r="L533" s="34" t="e">
        <f>#REF!</f>
        <v>#REF!</v>
      </c>
      <c r="M533" s="173"/>
      <c r="N533" s="173"/>
      <c r="O533" s="174"/>
      <c r="P533" s="38"/>
      <c r="Q533" s="186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4.25">
      <c r="A534" s="1"/>
      <c r="B534" s="80" t="s">
        <v>20</v>
      </c>
      <c r="C534" s="30"/>
      <c r="D534" s="31" t="s">
        <v>1011</v>
      </c>
      <c r="E534" s="68" t="s">
        <v>42</v>
      </c>
      <c r="F534" s="40" t="s">
        <v>42</v>
      </c>
      <c r="G534" s="73" t="s">
        <v>1012</v>
      </c>
      <c r="H534" s="34" t="e">
        <f>VLOOKUP(D534,#REF!,3,FALSE)</f>
        <v>#REF!</v>
      </c>
      <c r="I534" s="35" t="e">
        <f>VLOOKUP(D534,#REF!,4,FALSE())</f>
        <v>#REF!</v>
      </c>
      <c r="J534" s="36" t="e">
        <f>VLOOKUP(D534,#REF!,5,FALSE())</f>
        <v>#REF!</v>
      </c>
      <c r="K534" s="37" t="e">
        <f>#REF!</f>
        <v>#REF!</v>
      </c>
      <c r="L534" s="34" t="e">
        <f>#REF!</f>
        <v>#REF!</v>
      </c>
      <c r="M534" s="173"/>
      <c r="N534" s="173"/>
      <c r="O534" s="174"/>
      <c r="P534" s="38"/>
      <c r="Q534" s="186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4.25">
      <c r="A535" s="1"/>
      <c r="B535" s="80" t="s">
        <v>20</v>
      </c>
      <c r="C535" s="30"/>
      <c r="D535" s="31" t="s">
        <v>1013</v>
      </c>
      <c r="E535" s="68" t="s">
        <v>42</v>
      </c>
      <c r="F535" s="68" t="s">
        <v>42</v>
      </c>
      <c r="G535" s="73" t="s">
        <v>1014</v>
      </c>
      <c r="H535" s="34" t="e">
        <f>VLOOKUP(D535,#REF!,3,FALSE)</f>
        <v>#REF!</v>
      </c>
      <c r="I535" s="35" t="e">
        <f>VLOOKUP(D535,#REF!,4,FALSE())</f>
        <v>#REF!</v>
      </c>
      <c r="J535" s="36" t="e">
        <f>VLOOKUP(D535,#REF!,5,FALSE())</f>
        <v>#REF!</v>
      </c>
      <c r="K535" s="37" t="e">
        <f>#REF!</f>
        <v>#REF!</v>
      </c>
      <c r="L535" s="34" t="e">
        <f>#REF!</f>
        <v>#REF!</v>
      </c>
      <c r="M535" s="173"/>
      <c r="N535" s="173"/>
      <c r="O535" s="174"/>
      <c r="P535" s="38"/>
      <c r="Q535" s="186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4.25">
      <c r="A536" s="1"/>
      <c r="B536" s="80" t="s">
        <v>20</v>
      </c>
      <c r="C536" s="30"/>
      <c r="D536" s="31" t="s">
        <v>1015</v>
      </c>
      <c r="E536" s="68" t="s">
        <v>42</v>
      </c>
      <c r="F536" s="40" t="s">
        <v>42</v>
      </c>
      <c r="G536" s="73" t="s">
        <v>1016</v>
      </c>
      <c r="H536" s="34" t="e">
        <f>VLOOKUP(D536,#REF!,3,FALSE)</f>
        <v>#REF!</v>
      </c>
      <c r="I536" s="35" t="e">
        <f>VLOOKUP(D536,#REF!,4,FALSE())</f>
        <v>#REF!</v>
      </c>
      <c r="J536" s="36" t="e">
        <f>VLOOKUP(D536,#REF!,5,FALSE())</f>
        <v>#REF!</v>
      </c>
      <c r="K536" s="37" t="e">
        <f>#REF!</f>
        <v>#REF!</v>
      </c>
      <c r="L536" s="34" t="e">
        <f>#REF!</f>
        <v>#REF!</v>
      </c>
      <c r="M536" s="173"/>
      <c r="N536" s="173"/>
      <c r="O536" s="174"/>
      <c r="P536" s="38"/>
      <c r="Q536" s="186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4.25">
      <c r="A537" s="1"/>
      <c r="B537" s="80" t="s">
        <v>20</v>
      </c>
      <c r="C537" s="30"/>
      <c r="D537" s="31" t="s">
        <v>1017</v>
      </c>
      <c r="E537" s="68" t="s">
        <v>42</v>
      </c>
      <c r="F537" s="40" t="s">
        <v>42</v>
      </c>
      <c r="G537" s="73" t="s">
        <v>1018</v>
      </c>
      <c r="H537" s="34" t="e">
        <f>VLOOKUP(D537,#REF!,3,FALSE)</f>
        <v>#REF!</v>
      </c>
      <c r="I537" s="35" t="e">
        <f>VLOOKUP(D537,#REF!,4,FALSE())</f>
        <v>#REF!</v>
      </c>
      <c r="J537" s="36" t="e">
        <f>VLOOKUP(D537,#REF!,5,FALSE())</f>
        <v>#REF!</v>
      </c>
      <c r="K537" s="37" t="e">
        <f>#REF!</f>
        <v>#REF!</v>
      </c>
      <c r="L537" s="34" t="e">
        <f>#REF!</f>
        <v>#REF!</v>
      </c>
      <c r="M537" s="173"/>
      <c r="N537" s="173"/>
      <c r="O537" s="174"/>
      <c r="P537" s="38"/>
      <c r="Q537" s="186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4.25">
      <c r="A538" s="1"/>
      <c r="B538" s="80" t="s">
        <v>20</v>
      </c>
      <c r="C538" s="30"/>
      <c r="D538" s="31" t="s">
        <v>1019</v>
      </c>
      <c r="E538" s="40" t="s">
        <v>42</v>
      </c>
      <c r="F538" s="40" t="s">
        <v>42</v>
      </c>
      <c r="G538" s="73" t="s">
        <v>1020</v>
      </c>
      <c r="H538" s="34" t="e">
        <f>VLOOKUP(D538,#REF!,3,FALSE)</f>
        <v>#REF!</v>
      </c>
      <c r="I538" s="35" t="e">
        <f>VLOOKUP(D538,#REF!,4,FALSE())</f>
        <v>#REF!</v>
      </c>
      <c r="J538" s="36" t="e">
        <f>VLOOKUP(D538,#REF!,5,FALSE())</f>
        <v>#REF!</v>
      </c>
      <c r="K538" s="37" t="e">
        <f>#REF!</f>
        <v>#REF!</v>
      </c>
      <c r="L538" s="34" t="e">
        <f>#REF!</f>
        <v>#REF!</v>
      </c>
      <c r="M538" s="173"/>
      <c r="N538" s="173"/>
      <c r="O538" s="174"/>
      <c r="P538" s="38"/>
      <c r="Q538" s="186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4.25">
      <c r="A539" s="1"/>
      <c r="B539" s="80" t="s">
        <v>20</v>
      </c>
      <c r="C539" s="30"/>
      <c r="D539" s="32" t="s">
        <v>1021</v>
      </c>
      <c r="E539" s="68" t="s">
        <v>42</v>
      </c>
      <c r="F539" s="40" t="s">
        <v>42</v>
      </c>
      <c r="G539" s="73" t="s">
        <v>1022</v>
      </c>
      <c r="H539" s="34" t="e">
        <f>VLOOKUP(D539,#REF!,3,FALSE)</f>
        <v>#REF!</v>
      </c>
      <c r="I539" s="35" t="e">
        <f>VLOOKUP(D539,#REF!,4,FALSE())</f>
        <v>#REF!</v>
      </c>
      <c r="J539" s="36" t="e">
        <f>VLOOKUP(D539,#REF!,5,FALSE())</f>
        <v>#REF!</v>
      </c>
      <c r="K539" s="37" t="e">
        <f>#REF!</f>
        <v>#REF!</v>
      </c>
      <c r="L539" s="34" t="e">
        <f>#REF!</f>
        <v>#REF!</v>
      </c>
      <c r="M539" s="173"/>
      <c r="N539" s="173"/>
      <c r="O539" s="174"/>
      <c r="P539" s="38"/>
      <c r="Q539" s="186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4.25">
      <c r="A540" s="1"/>
      <c r="B540" s="82" t="s">
        <v>20</v>
      </c>
      <c r="C540" s="45"/>
      <c r="D540" s="63" t="s">
        <v>1023</v>
      </c>
      <c r="E540" s="47" t="s">
        <v>42</v>
      </c>
      <c r="F540" s="47" t="s">
        <v>42</v>
      </c>
      <c r="G540" s="73" t="s">
        <v>1024</v>
      </c>
      <c r="H540" s="34" t="e">
        <f>VLOOKUP(D540,#REF!,3,FALSE)</f>
        <v>#REF!</v>
      </c>
      <c r="I540" s="35" t="e">
        <f>VLOOKUP(D540,#REF!,4,FALSE())</f>
        <v>#REF!</v>
      </c>
      <c r="J540" s="119" t="e">
        <f>VLOOKUP(D540,#REF!,5,FALSE())</f>
        <v>#REF!</v>
      </c>
      <c r="K540" s="37" t="e">
        <f>#REF!</f>
        <v>#REF!</v>
      </c>
      <c r="L540" s="34" t="e">
        <f>#REF!</f>
        <v>#REF!</v>
      </c>
      <c r="M540" s="175"/>
      <c r="N540" s="175"/>
      <c r="O540" s="176"/>
      <c r="P540" s="38"/>
      <c r="Q540" s="186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>
      <c r="A541" s="48"/>
      <c r="B541" s="84" t="s">
        <v>106</v>
      </c>
      <c r="C541" s="50">
        <f>COUNTA(D504:D540)</f>
        <v>37</v>
      </c>
      <c r="D541" s="50">
        <f>C541</f>
        <v>37</v>
      </c>
      <c r="E541" s="50">
        <f t="shared" ref="E541:F541" si="13">COUNTIF(E504:E540,"sim")</f>
        <v>36</v>
      </c>
      <c r="F541" s="51">
        <f t="shared" si="13"/>
        <v>36</v>
      </c>
      <c r="G541" s="52"/>
      <c r="H541" s="53">
        <f>COUNTIF(H504:H540,TRUE)</f>
        <v>0</v>
      </c>
      <c r="I541" s="120" t="e">
        <f>VLOOKUP(D541,#REF!,4)</f>
        <v>#REF!</v>
      </c>
      <c r="J541" s="121" t="e">
        <f>VLOOKUP(D541,#REF!,5)</f>
        <v>#REF!</v>
      </c>
      <c r="K541" s="122"/>
      <c r="L541" s="122"/>
      <c r="M541" s="177" t="b">
        <v>0</v>
      </c>
      <c r="N541" s="179" t="b">
        <v>1</v>
      </c>
      <c r="O541" s="181" t="b">
        <v>0</v>
      </c>
      <c r="P541" s="54"/>
      <c r="Q541" s="186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</row>
    <row r="542" spans="1:34" ht="12.75">
      <c r="A542" s="48"/>
      <c r="B542" s="86" t="s">
        <v>107</v>
      </c>
      <c r="C542" s="56">
        <f>(D541/3)*2</f>
        <v>24.666666666666668</v>
      </c>
      <c r="D542" s="57">
        <f>ROUND(C542,0)</f>
        <v>25</v>
      </c>
      <c r="E542" s="183">
        <f>IF(E541&gt;=D542,1,2)</f>
        <v>1</v>
      </c>
      <c r="F542" s="184"/>
      <c r="G542" s="58"/>
      <c r="H542" s="123"/>
      <c r="I542" s="124" t="e">
        <f>VLOOKUP(D542,#REF!,4)</f>
        <v>#REF!</v>
      </c>
      <c r="J542" s="125" t="e">
        <f>VLOOKUP(D542,#REF!,5)</f>
        <v>#REF!</v>
      </c>
      <c r="K542" s="123"/>
      <c r="L542" s="123"/>
      <c r="M542" s="178"/>
      <c r="N542" s="180"/>
      <c r="O542" s="182"/>
      <c r="P542" s="62"/>
      <c r="Q542" s="187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</row>
    <row r="543" spans="1:34" ht="14.25">
      <c r="A543" s="1"/>
      <c r="B543" s="1"/>
      <c r="C543" s="1"/>
      <c r="D543" s="2"/>
      <c r="E543" s="2"/>
      <c r="F543" s="2"/>
      <c r="G543" s="1"/>
      <c r="H543" s="1"/>
      <c r="I543" s="3"/>
      <c r="J543" s="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4.25">
      <c r="A544" s="1"/>
      <c r="B544" s="1"/>
      <c r="C544" s="1"/>
      <c r="D544" s="2"/>
      <c r="E544" s="2"/>
      <c r="F544" s="2"/>
      <c r="G544" s="1"/>
      <c r="H544" s="1"/>
      <c r="I544" s="3"/>
      <c r="J544" s="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4.25">
      <c r="A545" s="1"/>
      <c r="B545" s="1"/>
      <c r="C545" s="1"/>
      <c r="D545" s="2"/>
      <c r="E545" s="2"/>
      <c r="F545" s="2"/>
      <c r="G545" s="1"/>
      <c r="H545" s="126">
        <f>H541+H502+H487+H473+H422+H414+H390+H326+H291+H237+H213+H191+H150+H142+H121+H101+H84+H74+H49+H36+H176</f>
        <v>0</v>
      </c>
      <c r="I545" s="3"/>
      <c r="J545" s="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20.25" customHeight="1">
      <c r="A546" s="201" t="s">
        <v>1025</v>
      </c>
      <c r="B546" s="127" t="s">
        <v>1026</v>
      </c>
      <c r="C546" s="128">
        <f>SUM(C541+C502+C487+C473+C422+C414+C390+C326+C291+C237+C213+C191+C176+C150+C142+C121+C101+C84+C74+C49+C36)</f>
        <v>497</v>
      </c>
      <c r="D546" s="128">
        <f>C546</f>
        <v>497</v>
      </c>
      <c r="E546" s="128">
        <f t="shared" ref="E546:F546" si="14">COUNTIF(E4:E540,"sim")</f>
        <v>445</v>
      </c>
      <c r="F546" s="129">
        <f t="shared" si="14"/>
        <v>449</v>
      </c>
      <c r="G546" s="1"/>
      <c r="H546" s="1"/>
      <c r="I546" s="3"/>
      <c r="J546" s="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21" customHeight="1">
      <c r="A547" s="202"/>
      <c r="B547" s="130" t="s">
        <v>1027</v>
      </c>
      <c r="C547" s="131">
        <f>(D546/3)*2</f>
        <v>331.33333333333331</v>
      </c>
      <c r="D547" s="132">
        <f>ROUND(C547,0)</f>
        <v>331</v>
      </c>
      <c r="E547" s="199">
        <f>IF(E546&gt;=D547,1,2)</f>
        <v>1</v>
      </c>
      <c r="F547" s="200"/>
      <c r="G547" s="1"/>
      <c r="H547" s="1"/>
      <c r="I547" s="3"/>
      <c r="J547" s="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0.5" customHeight="1">
      <c r="A548" s="202"/>
      <c r="B548" s="2"/>
      <c r="C548" s="1"/>
      <c r="D548" s="133"/>
      <c r="E548" s="134"/>
      <c r="F548" s="134"/>
      <c r="G548" s="1"/>
      <c r="H548" s="1"/>
      <c r="I548" s="3"/>
      <c r="J548" s="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66" customHeight="1">
      <c r="A549" s="203"/>
      <c r="B549" s="135" t="s">
        <v>1028</v>
      </c>
      <c r="C549" s="136"/>
      <c r="D549" s="137">
        <f>E546/D546</f>
        <v>0.8953722334004024</v>
      </c>
      <c r="E549" s="2"/>
      <c r="F549" s="2"/>
      <c r="G549" s="1"/>
      <c r="H549" s="1"/>
      <c r="I549" s="3"/>
      <c r="J549" s="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4.25">
      <c r="A550" s="1"/>
      <c r="B550" s="1"/>
      <c r="C550" s="1"/>
      <c r="D550" s="2"/>
      <c r="E550" s="2"/>
      <c r="F550" s="2"/>
      <c r="G550" s="1"/>
      <c r="H550" s="1"/>
      <c r="I550" s="3"/>
      <c r="J550" s="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4.25">
      <c r="A551" s="1"/>
      <c r="C551" s="138"/>
      <c r="D551" s="2"/>
      <c r="E551" s="2"/>
      <c r="F551" s="2"/>
      <c r="G551" s="1"/>
      <c r="H551" s="1"/>
      <c r="I551" s="3"/>
      <c r="J551" s="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4.25">
      <c r="A552" s="201" t="s">
        <v>1029</v>
      </c>
      <c r="B552" s="139" t="s">
        <v>1030</v>
      </c>
      <c r="C552" s="128"/>
      <c r="D552" s="128">
        <v>21</v>
      </c>
      <c r="E552" s="140">
        <v>20</v>
      </c>
      <c r="F552" s="129">
        <f>COUNTIF(F10:F547,"1")</f>
        <v>0</v>
      </c>
      <c r="G552" s="1"/>
      <c r="H552" s="1"/>
      <c r="I552" s="3"/>
      <c r="J552" s="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4.25">
      <c r="A553" s="202"/>
      <c r="B553" s="141" t="s">
        <v>107</v>
      </c>
      <c r="C553" s="131">
        <f>(D552/3)*2</f>
        <v>14</v>
      </c>
      <c r="D553" s="132">
        <f>ROUND(C553,0)</f>
        <v>14</v>
      </c>
      <c r="E553" s="199">
        <f>IF(E552&gt;=D553,1,2)</f>
        <v>1</v>
      </c>
      <c r="F553" s="200"/>
      <c r="G553" s="1"/>
      <c r="H553" s="1"/>
      <c r="I553" s="3"/>
      <c r="J553" s="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8.25" customHeight="1">
      <c r="A554" s="202"/>
      <c r="B554" s="2"/>
      <c r="C554" s="1"/>
      <c r="D554" s="2"/>
      <c r="E554" s="2"/>
      <c r="F554" s="2"/>
      <c r="G554" s="1"/>
      <c r="H554" s="1"/>
      <c r="I554" s="3"/>
      <c r="J554" s="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70.5" customHeight="1">
      <c r="A555" s="203"/>
      <c r="B555" s="142" t="s">
        <v>1031</v>
      </c>
      <c r="C555" s="136"/>
      <c r="D555" s="137">
        <f>E552/D552</f>
        <v>0.95238095238095233</v>
      </c>
      <c r="E555" s="2"/>
      <c r="F555" s="2"/>
      <c r="G555" s="1"/>
      <c r="H555" s="1"/>
      <c r="I555" s="3"/>
      <c r="J555" s="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4.25">
      <c r="A556" s="1"/>
      <c r="B556" s="1"/>
      <c r="C556" s="1"/>
      <c r="D556" s="2"/>
      <c r="G556" s="1"/>
      <c r="H556" s="1"/>
      <c r="I556" s="3"/>
      <c r="J556" s="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4.25">
      <c r="A557" s="1"/>
      <c r="B557" s="1"/>
      <c r="C557" s="1"/>
      <c r="D557" s="2"/>
      <c r="E557" s="2"/>
      <c r="F557" s="2"/>
      <c r="G557" s="1"/>
      <c r="H557" s="1"/>
      <c r="I557" s="3"/>
      <c r="J557" s="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4.25">
      <c r="A558" s="1"/>
      <c r="B558" s="1"/>
      <c r="C558" s="1"/>
      <c r="D558" s="2"/>
      <c r="E558" s="2"/>
      <c r="F558" s="2"/>
      <c r="G558" s="1"/>
      <c r="H558" s="1"/>
      <c r="I558" s="3"/>
      <c r="J558" s="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4.25">
      <c r="A559" s="1"/>
      <c r="B559" s="1"/>
      <c r="C559" s="1"/>
      <c r="D559" s="2"/>
      <c r="E559" s="2"/>
      <c r="F559" s="2"/>
      <c r="G559" s="1"/>
      <c r="H559" s="1"/>
      <c r="I559" s="3"/>
      <c r="J559" s="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4.25">
      <c r="A560" s="1"/>
      <c r="B560" s="1"/>
      <c r="C560" s="1"/>
      <c r="D560" s="2"/>
      <c r="E560" s="2"/>
      <c r="F560" s="2"/>
      <c r="G560" s="1"/>
      <c r="H560" s="1"/>
      <c r="I560" s="3"/>
      <c r="J560" s="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4.25">
      <c r="A561" s="1"/>
      <c r="B561" s="1"/>
      <c r="C561" s="1"/>
      <c r="D561" s="2"/>
      <c r="E561" s="2"/>
      <c r="F561" s="2"/>
      <c r="G561" s="1"/>
      <c r="H561" s="1"/>
      <c r="I561" s="3"/>
      <c r="J561" s="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4.25">
      <c r="A562" s="1"/>
      <c r="B562" s="1"/>
      <c r="C562" s="1"/>
      <c r="D562" s="2"/>
      <c r="E562" s="2"/>
      <c r="F562" s="2"/>
      <c r="G562" s="1"/>
      <c r="H562" s="1"/>
      <c r="I562" s="3"/>
      <c r="J562" s="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4.25">
      <c r="A563" s="1"/>
      <c r="B563" s="1"/>
      <c r="C563" s="1"/>
      <c r="D563" s="2"/>
      <c r="E563" s="2"/>
      <c r="F563" s="2"/>
      <c r="G563" s="1"/>
      <c r="H563" s="1"/>
      <c r="I563" s="3"/>
      <c r="J563" s="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4.25">
      <c r="A564" s="1"/>
      <c r="B564" s="143"/>
      <c r="C564" s="143"/>
      <c r="D564" s="144"/>
      <c r="E564" s="2"/>
      <c r="F564" s="2"/>
      <c r="G564" s="1"/>
      <c r="H564" s="1"/>
      <c r="I564" s="3"/>
      <c r="J564" s="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4.25">
      <c r="A565" s="1"/>
      <c r="B565" s="143"/>
      <c r="C565" s="143"/>
      <c r="D565" s="144"/>
      <c r="E565" s="2"/>
      <c r="F565" s="2"/>
      <c r="G565" s="1"/>
      <c r="H565" s="1"/>
      <c r="I565" s="3"/>
      <c r="J565" s="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4.25">
      <c r="A566" s="1"/>
      <c r="B566" s="143"/>
      <c r="C566" s="143"/>
      <c r="D566" s="144"/>
      <c r="E566" s="2"/>
      <c r="F566" s="2"/>
      <c r="G566" s="1"/>
      <c r="H566" s="1"/>
      <c r="I566" s="3"/>
      <c r="J566" s="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4.25">
      <c r="A567" s="1"/>
      <c r="B567" s="145"/>
      <c r="C567" s="145"/>
      <c r="D567" s="146"/>
      <c r="E567" s="146"/>
      <c r="F567" s="2"/>
      <c r="G567" s="1"/>
      <c r="H567" s="1"/>
      <c r="I567" s="3"/>
      <c r="J567" s="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4.25">
      <c r="A568" s="1"/>
      <c r="B568" s="147">
        <f>D546</f>
        <v>497</v>
      </c>
      <c r="C568" s="148"/>
      <c r="D568" s="149">
        <v>21</v>
      </c>
      <c r="E568" s="146"/>
      <c r="F568" s="2"/>
      <c r="G568" s="1"/>
      <c r="H568" s="1"/>
      <c r="I568" s="3"/>
      <c r="J568" s="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4.25">
      <c r="A569" s="1"/>
      <c r="B569" s="150">
        <f>E546</f>
        <v>445</v>
      </c>
      <c r="C569" s="148"/>
      <c r="D569" s="151">
        <f>E552</f>
        <v>20</v>
      </c>
      <c r="E569" s="146"/>
      <c r="F569" s="2"/>
      <c r="G569" s="1"/>
      <c r="H569" s="1"/>
      <c r="I569" s="3"/>
      <c r="J569" s="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4.25">
      <c r="A570" s="1"/>
      <c r="B570" s="150">
        <f t="shared" ref="B570:D570" si="15">B568-B569</f>
        <v>52</v>
      </c>
      <c r="C570" s="148">
        <f t="shared" si="15"/>
        <v>0</v>
      </c>
      <c r="D570" s="150">
        <f t="shared" si="15"/>
        <v>1</v>
      </c>
      <c r="E570" s="146"/>
      <c r="F570" s="2"/>
      <c r="G570" s="1"/>
      <c r="H570" s="1"/>
      <c r="I570" s="3"/>
      <c r="J570" s="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4.25">
      <c r="A571" s="1"/>
      <c r="B571" s="148"/>
      <c r="C571" s="148"/>
      <c r="D571" s="152"/>
      <c r="E571" s="146"/>
      <c r="F571" s="2"/>
      <c r="G571" s="1"/>
      <c r="H571" s="1"/>
      <c r="I571" s="3"/>
      <c r="J571" s="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4.25">
      <c r="A572" s="1"/>
      <c r="B572" s="145"/>
      <c r="C572" s="145"/>
      <c r="D572" s="146"/>
      <c r="E572" s="146"/>
      <c r="F572" s="2"/>
      <c r="G572" s="1"/>
      <c r="H572" s="1"/>
      <c r="I572" s="3"/>
      <c r="J572" s="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4.25">
      <c r="A573" s="1"/>
      <c r="B573" s="143"/>
      <c r="C573" s="143"/>
      <c r="D573" s="144"/>
      <c r="E573" s="2"/>
      <c r="F573" s="2"/>
      <c r="G573" s="1"/>
      <c r="H573" s="1"/>
      <c r="I573" s="3"/>
      <c r="J573" s="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4.25">
      <c r="A574" s="1"/>
      <c r="B574" s="143"/>
      <c r="C574" s="143"/>
      <c r="D574" s="144"/>
      <c r="E574" s="2"/>
      <c r="F574" s="2"/>
      <c r="G574" s="1"/>
      <c r="H574" s="1"/>
      <c r="I574" s="3"/>
      <c r="J574" s="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4.25">
      <c r="A575" s="1"/>
      <c r="B575" s="143"/>
      <c r="C575" s="143"/>
      <c r="D575" s="144"/>
      <c r="E575" s="2"/>
      <c r="F575" s="2"/>
      <c r="G575" s="1"/>
      <c r="H575" s="1"/>
      <c r="I575" s="3"/>
      <c r="J575" s="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4.25">
      <c r="A576" s="1"/>
      <c r="B576" s="143"/>
      <c r="C576" s="143"/>
      <c r="D576" s="144"/>
      <c r="E576" s="2"/>
      <c r="F576" s="2"/>
      <c r="G576" s="1"/>
      <c r="H576" s="1"/>
      <c r="I576" s="3"/>
      <c r="J576" s="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4.25">
      <c r="A577" s="1"/>
      <c r="B577" s="1"/>
      <c r="C577" s="1"/>
      <c r="D577" s="2"/>
      <c r="E577" s="2"/>
      <c r="F577" s="2"/>
      <c r="G577" s="1"/>
      <c r="H577" s="1"/>
      <c r="I577" s="3"/>
      <c r="J577" s="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4.25">
      <c r="A578" s="1"/>
      <c r="B578" s="1"/>
      <c r="C578" s="1"/>
      <c r="D578" s="2"/>
      <c r="E578" s="2"/>
      <c r="F578" s="2"/>
      <c r="G578" s="1"/>
      <c r="H578" s="1"/>
      <c r="I578" s="3"/>
      <c r="J578" s="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4.25">
      <c r="A579" s="1"/>
      <c r="B579" s="1"/>
      <c r="C579" s="1"/>
      <c r="D579" s="2"/>
      <c r="E579" s="2"/>
      <c r="F579" s="2"/>
      <c r="G579" s="1"/>
      <c r="H579" s="1"/>
      <c r="I579" s="3"/>
      <c r="J579" s="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4.25">
      <c r="A580" s="1"/>
      <c r="B580" s="1"/>
      <c r="C580" s="1"/>
      <c r="D580" s="2"/>
      <c r="E580" s="2"/>
      <c r="F580" s="2"/>
      <c r="G580" s="1"/>
      <c r="H580" s="1"/>
      <c r="I580" s="3"/>
      <c r="J580" s="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4.25">
      <c r="A581" s="1"/>
      <c r="B581" s="1"/>
      <c r="C581" s="1"/>
      <c r="D581" s="2"/>
      <c r="E581" s="2"/>
      <c r="F581" s="2"/>
      <c r="G581" s="1"/>
      <c r="H581" s="1"/>
      <c r="I581" s="3"/>
      <c r="J581" s="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4.25">
      <c r="A582" s="1"/>
      <c r="B582" s="1"/>
      <c r="C582" s="1"/>
      <c r="D582" s="2"/>
      <c r="E582" s="2"/>
      <c r="F582" s="2"/>
      <c r="G582" s="1"/>
      <c r="H582" s="1"/>
      <c r="I582" s="3"/>
      <c r="J582" s="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4.25">
      <c r="A583" s="1"/>
      <c r="B583" s="1"/>
      <c r="C583" s="1"/>
      <c r="D583" s="2"/>
      <c r="E583" s="2"/>
      <c r="F583" s="2"/>
      <c r="G583" s="1"/>
      <c r="H583" s="1"/>
      <c r="I583" s="3"/>
      <c r="J583" s="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4.25">
      <c r="A584" s="1"/>
      <c r="B584" s="1"/>
      <c r="C584" s="1"/>
      <c r="D584" s="2"/>
      <c r="E584" s="2"/>
      <c r="F584" s="2"/>
      <c r="G584" s="1"/>
      <c r="H584" s="1"/>
      <c r="I584" s="3"/>
      <c r="J584" s="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4.25">
      <c r="A585" s="1"/>
      <c r="B585" s="1"/>
      <c r="C585" s="1"/>
      <c r="D585" s="2"/>
      <c r="E585" s="2"/>
      <c r="F585" s="2"/>
      <c r="G585" s="1"/>
      <c r="H585" s="1"/>
      <c r="I585" s="3"/>
      <c r="J585" s="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4.25">
      <c r="A586" s="1"/>
      <c r="B586" s="1"/>
      <c r="C586" s="1"/>
      <c r="D586" s="2"/>
      <c r="E586" s="2"/>
      <c r="F586" s="2"/>
      <c r="G586" s="1"/>
      <c r="H586" s="1"/>
      <c r="I586" s="3"/>
      <c r="J586" s="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4.25">
      <c r="A587" s="1"/>
      <c r="B587" s="1"/>
      <c r="C587" s="1"/>
      <c r="D587" s="2"/>
      <c r="E587" s="2"/>
      <c r="F587" s="2"/>
      <c r="G587" s="1"/>
      <c r="H587" s="1"/>
      <c r="I587" s="3"/>
      <c r="J587" s="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4.25">
      <c r="A588" s="1"/>
      <c r="B588" s="1"/>
      <c r="C588" s="1"/>
      <c r="D588" s="2"/>
      <c r="E588" s="2"/>
      <c r="F588" s="2"/>
      <c r="G588" s="1"/>
      <c r="H588" s="1"/>
      <c r="I588" s="3"/>
      <c r="J588" s="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4.25">
      <c r="A589" s="1"/>
      <c r="B589" s="1"/>
      <c r="C589" s="1"/>
      <c r="D589" s="2"/>
      <c r="E589" s="2"/>
      <c r="F589" s="2"/>
      <c r="G589" s="1"/>
      <c r="H589" s="1"/>
      <c r="I589" s="3"/>
      <c r="J589" s="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4.25">
      <c r="A590" s="1"/>
      <c r="B590" s="1"/>
      <c r="C590" s="1"/>
      <c r="D590" s="2"/>
      <c r="E590" s="2"/>
      <c r="F590" s="2"/>
      <c r="G590" s="1"/>
      <c r="H590" s="1"/>
      <c r="I590" s="3"/>
      <c r="J590" s="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4.25">
      <c r="A591" s="1"/>
      <c r="B591" s="1"/>
      <c r="C591" s="1"/>
      <c r="D591" s="2"/>
      <c r="E591" s="2"/>
      <c r="F591" s="2"/>
      <c r="G591" s="1"/>
      <c r="H591" s="1"/>
      <c r="I591" s="3"/>
      <c r="J591" s="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4.25">
      <c r="A592" s="1"/>
      <c r="B592" s="1"/>
      <c r="C592" s="1"/>
      <c r="D592" s="2"/>
      <c r="E592" s="2"/>
      <c r="F592" s="2"/>
      <c r="G592" s="1"/>
      <c r="H592" s="1"/>
      <c r="I592" s="3"/>
      <c r="J592" s="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4.25">
      <c r="A593" s="1"/>
      <c r="B593" s="1"/>
      <c r="C593" s="1"/>
      <c r="D593" s="2"/>
      <c r="E593" s="2"/>
      <c r="F593" s="2"/>
      <c r="G593" s="1"/>
      <c r="H593" s="1"/>
      <c r="I593" s="3"/>
      <c r="J593" s="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4.25">
      <c r="A594" s="1"/>
      <c r="B594" s="1"/>
      <c r="C594" s="1"/>
      <c r="D594" s="2"/>
      <c r="E594" s="2"/>
      <c r="F594" s="2"/>
      <c r="G594" s="1"/>
      <c r="H594" s="1"/>
      <c r="I594" s="3"/>
      <c r="J594" s="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4.25">
      <c r="A595" s="1"/>
      <c r="B595" s="1"/>
      <c r="C595" s="1"/>
      <c r="D595" s="2"/>
      <c r="E595" s="2"/>
      <c r="F595" s="2"/>
      <c r="G595" s="1"/>
      <c r="H595" s="1"/>
      <c r="I595" s="3"/>
      <c r="J595" s="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4.25">
      <c r="A596" s="1"/>
      <c r="B596" s="1"/>
      <c r="C596" s="1"/>
      <c r="D596" s="2"/>
      <c r="E596" s="2"/>
      <c r="F596" s="2"/>
      <c r="G596" s="1"/>
      <c r="H596" s="1"/>
      <c r="I596" s="3"/>
      <c r="J596" s="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4.25">
      <c r="A597" s="1"/>
      <c r="B597" s="1"/>
      <c r="C597" s="1"/>
      <c r="D597" s="2"/>
      <c r="E597" s="2"/>
      <c r="F597" s="2"/>
      <c r="G597" s="1"/>
      <c r="H597" s="1"/>
      <c r="I597" s="3"/>
      <c r="J597" s="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4.25">
      <c r="A598" s="1"/>
      <c r="B598" s="1"/>
      <c r="C598" s="1"/>
      <c r="D598" s="2"/>
      <c r="E598" s="2"/>
      <c r="F598" s="2"/>
      <c r="G598" s="1"/>
      <c r="H598" s="1"/>
      <c r="I598" s="3"/>
      <c r="J598" s="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4.25">
      <c r="A599" s="1"/>
      <c r="B599" s="1"/>
      <c r="C599" s="1"/>
      <c r="D599" s="2"/>
      <c r="E599" s="2"/>
      <c r="F599" s="2"/>
      <c r="G599" s="1"/>
      <c r="H599" s="1"/>
      <c r="I599" s="3"/>
      <c r="J599" s="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4.25">
      <c r="A600" s="1"/>
      <c r="B600" s="1"/>
      <c r="C600" s="1"/>
      <c r="D600" s="2"/>
      <c r="E600" s="2"/>
      <c r="F600" s="2"/>
      <c r="G600" s="1"/>
      <c r="H600" s="1"/>
      <c r="I600" s="3"/>
      <c r="J600" s="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4.25">
      <c r="A601" s="1"/>
      <c r="B601" s="1"/>
      <c r="C601" s="1"/>
      <c r="D601" s="2"/>
      <c r="E601" s="2"/>
      <c r="F601" s="2"/>
      <c r="G601" s="1"/>
      <c r="H601" s="1"/>
      <c r="I601" s="3"/>
      <c r="J601" s="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4.25">
      <c r="A602" s="1"/>
      <c r="B602" s="1"/>
      <c r="C602" s="1"/>
      <c r="D602" s="2"/>
      <c r="E602" s="2"/>
      <c r="F602" s="2"/>
      <c r="G602" s="1"/>
      <c r="H602" s="1"/>
      <c r="I602" s="3"/>
      <c r="J602" s="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4.25">
      <c r="A603" s="1"/>
      <c r="B603" s="1"/>
      <c r="C603" s="1"/>
      <c r="D603" s="2"/>
      <c r="E603" s="2"/>
      <c r="F603" s="2"/>
      <c r="G603" s="1"/>
      <c r="H603" s="1"/>
      <c r="I603" s="3"/>
      <c r="J603" s="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4.25">
      <c r="A604" s="1"/>
      <c r="B604" s="1"/>
      <c r="C604" s="1"/>
      <c r="D604" s="2"/>
      <c r="E604" s="2"/>
      <c r="F604" s="2"/>
      <c r="G604" s="1"/>
      <c r="H604" s="1"/>
      <c r="I604" s="3"/>
      <c r="J604" s="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4.25">
      <c r="A605" s="1"/>
      <c r="B605" s="1"/>
      <c r="C605" s="1"/>
      <c r="D605" s="2"/>
      <c r="E605" s="2"/>
      <c r="F605" s="2"/>
      <c r="G605" s="1"/>
      <c r="H605" s="1"/>
      <c r="I605" s="3"/>
      <c r="J605" s="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4.25">
      <c r="A606" s="1"/>
      <c r="B606" s="1"/>
      <c r="C606" s="1"/>
      <c r="D606" s="2"/>
      <c r="E606" s="2"/>
      <c r="F606" s="2"/>
      <c r="G606" s="1"/>
      <c r="H606" s="1"/>
      <c r="I606" s="3"/>
      <c r="J606" s="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4.25">
      <c r="A607" s="1"/>
      <c r="B607" s="1"/>
      <c r="C607" s="1"/>
      <c r="D607" s="2"/>
      <c r="E607" s="2"/>
      <c r="F607" s="2"/>
      <c r="G607" s="1"/>
      <c r="H607" s="1"/>
      <c r="I607" s="3"/>
      <c r="J607" s="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4.25">
      <c r="A608" s="1"/>
      <c r="B608" s="1"/>
      <c r="C608" s="1"/>
      <c r="D608" s="2"/>
      <c r="E608" s="2"/>
      <c r="F608" s="2"/>
      <c r="G608" s="1"/>
      <c r="H608" s="1"/>
      <c r="I608" s="3"/>
      <c r="J608" s="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4.25">
      <c r="A609" s="1"/>
      <c r="B609" s="1"/>
      <c r="C609" s="1"/>
      <c r="D609" s="2"/>
      <c r="E609" s="2"/>
      <c r="F609" s="2"/>
      <c r="G609" s="1"/>
      <c r="H609" s="1"/>
      <c r="I609" s="3"/>
      <c r="J609" s="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4.25">
      <c r="A610" s="1"/>
      <c r="B610" s="1"/>
      <c r="C610" s="1"/>
      <c r="D610" s="2"/>
      <c r="E610" s="2"/>
      <c r="F610" s="2"/>
      <c r="G610" s="1"/>
      <c r="H610" s="1"/>
      <c r="I610" s="3"/>
      <c r="J610" s="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4.25">
      <c r="A611" s="1"/>
      <c r="B611" s="1"/>
      <c r="C611" s="1"/>
      <c r="D611" s="2"/>
      <c r="E611" s="2"/>
      <c r="F611" s="2"/>
      <c r="G611" s="1"/>
      <c r="H611" s="1"/>
      <c r="I611" s="3"/>
      <c r="J611" s="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4.25">
      <c r="A612" s="1"/>
      <c r="B612" s="1"/>
      <c r="C612" s="1"/>
      <c r="D612" s="2"/>
      <c r="E612" s="2"/>
      <c r="F612" s="2"/>
      <c r="G612" s="1"/>
      <c r="H612" s="1"/>
      <c r="I612" s="3"/>
      <c r="J612" s="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4.25">
      <c r="A613" s="1"/>
      <c r="B613" s="1"/>
      <c r="C613" s="1"/>
      <c r="D613" s="2"/>
      <c r="E613" s="2"/>
      <c r="F613" s="2"/>
      <c r="G613" s="1"/>
      <c r="H613" s="1"/>
      <c r="I613" s="3"/>
      <c r="J613" s="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4.25">
      <c r="A614" s="1"/>
      <c r="B614" s="1"/>
      <c r="C614" s="1"/>
      <c r="D614" s="2"/>
      <c r="E614" s="2"/>
      <c r="F614" s="2"/>
      <c r="G614" s="1"/>
      <c r="H614" s="1"/>
      <c r="I614" s="3"/>
      <c r="J614" s="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4.25">
      <c r="A615" s="1"/>
      <c r="B615" s="1"/>
      <c r="C615" s="1"/>
      <c r="D615" s="2"/>
      <c r="E615" s="2"/>
      <c r="F615" s="2"/>
      <c r="G615" s="1"/>
      <c r="H615" s="1"/>
      <c r="I615" s="3"/>
      <c r="J615" s="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4.25">
      <c r="A616" s="1"/>
      <c r="B616" s="1"/>
      <c r="C616" s="1"/>
      <c r="D616" s="2"/>
      <c r="E616" s="2"/>
      <c r="F616" s="2"/>
      <c r="G616" s="1"/>
      <c r="H616" s="1"/>
      <c r="I616" s="3"/>
      <c r="J616" s="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4.25">
      <c r="A617" s="1"/>
      <c r="B617" s="1"/>
      <c r="C617" s="1"/>
      <c r="D617" s="2"/>
      <c r="E617" s="2"/>
      <c r="F617" s="2"/>
      <c r="G617" s="1"/>
      <c r="H617" s="1"/>
      <c r="I617" s="3"/>
      <c r="J617" s="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4.25">
      <c r="A618" s="1"/>
      <c r="B618" s="1"/>
      <c r="C618" s="1"/>
      <c r="D618" s="2"/>
      <c r="E618" s="2"/>
      <c r="F618" s="2"/>
      <c r="G618" s="1"/>
      <c r="H618" s="1"/>
      <c r="I618" s="3"/>
      <c r="J618" s="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4.25">
      <c r="A619" s="1"/>
      <c r="B619" s="1"/>
      <c r="C619" s="1"/>
      <c r="D619" s="2"/>
      <c r="E619" s="2"/>
      <c r="F619" s="2"/>
      <c r="G619" s="1"/>
      <c r="H619" s="1"/>
      <c r="I619" s="3"/>
      <c r="J619" s="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4.25">
      <c r="A620" s="1"/>
      <c r="B620" s="1"/>
      <c r="C620" s="1"/>
      <c r="D620" s="2"/>
      <c r="E620" s="2"/>
      <c r="F620" s="2"/>
      <c r="G620" s="1"/>
      <c r="H620" s="1"/>
      <c r="I620" s="3"/>
      <c r="J620" s="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4.25">
      <c r="A621" s="1"/>
      <c r="B621" s="1"/>
      <c r="C621" s="1"/>
      <c r="D621" s="2"/>
      <c r="E621" s="2"/>
      <c r="F621" s="2"/>
      <c r="G621" s="1"/>
      <c r="H621" s="1"/>
      <c r="I621" s="3"/>
      <c r="J621" s="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4.25">
      <c r="A622" s="1"/>
      <c r="B622" s="1"/>
      <c r="C622" s="1"/>
      <c r="D622" s="2"/>
      <c r="E622" s="2"/>
      <c r="F622" s="2"/>
      <c r="G622" s="1"/>
      <c r="H622" s="1"/>
      <c r="I622" s="3"/>
      <c r="J622" s="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4.25">
      <c r="A623" s="1"/>
      <c r="B623" s="1"/>
      <c r="C623" s="1"/>
      <c r="D623" s="2"/>
      <c r="E623" s="2"/>
      <c r="F623" s="2"/>
      <c r="G623" s="1"/>
      <c r="H623" s="1"/>
      <c r="I623" s="3"/>
      <c r="J623" s="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4.25">
      <c r="A624" s="1"/>
      <c r="B624" s="1"/>
      <c r="C624" s="1"/>
      <c r="D624" s="2"/>
      <c r="E624" s="2"/>
      <c r="F624" s="2"/>
      <c r="G624" s="1"/>
      <c r="H624" s="1"/>
      <c r="I624" s="3"/>
      <c r="J624" s="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4.25">
      <c r="A625" s="1"/>
      <c r="B625" s="1"/>
      <c r="C625" s="1"/>
      <c r="D625" s="2"/>
      <c r="E625" s="2"/>
      <c r="F625" s="2"/>
      <c r="G625" s="1"/>
      <c r="H625" s="1"/>
      <c r="I625" s="3"/>
      <c r="J625" s="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4.25">
      <c r="A626" s="1"/>
      <c r="B626" s="1"/>
      <c r="C626" s="1"/>
      <c r="D626" s="2"/>
      <c r="E626" s="2"/>
      <c r="F626" s="2"/>
      <c r="G626" s="1"/>
      <c r="H626" s="1"/>
      <c r="I626" s="3"/>
      <c r="J626" s="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4.25">
      <c r="A627" s="1"/>
      <c r="B627" s="1"/>
      <c r="C627" s="1"/>
      <c r="D627" s="2"/>
      <c r="E627" s="2"/>
      <c r="F627" s="2"/>
      <c r="G627" s="1"/>
      <c r="H627" s="1"/>
      <c r="I627" s="3"/>
      <c r="J627" s="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4.25">
      <c r="A628" s="1"/>
      <c r="B628" s="1"/>
      <c r="C628" s="1"/>
      <c r="D628" s="2"/>
      <c r="E628" s="2"/>
      <c r="F628" s="2"/>
      <c r="G628" s="1"/>
      <c r="H628" s="1"/>
      <c r="I628" s="3"/>
      <c r="J628" s="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4.25">
      <c r="A629" s="1"/>
      <c r="B629" s="1"/>
      <c r="C629" s="1"/>
      <c r="D629" s="2"/>
      <c r="E629" s="2"/>
      <c r="F629" s="2"/>
      <c r="G629" s="1"/>
      <c r="H629" s="1"/>
      <c r="I629" s="3"/>
      <c r="J629" s="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4.25">
      <c r="A630" s="1"/>
      <c r="B630" s="1"/>
      <c r="C630" s="1"/>
      <c r="D630" s="2"/>
      <c r="E630" s="2"/>
      <c r="F630" s="2"/>
      <c r="G630" s="1"/>
      <c r="H630" s="1"/>
      <c r="I630" s="3"/>
      <c r="J630" s="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4.25">
      <c r="A631" s="1"/>
      <c r="B631" s="1"/>
      <c r="C631" s="1"/>
      <c r="D631" s="2"/>
      <c r="E631" s="2"/>
      <c r="F631" s="2"/>
      <c r="G631" s="1"/>
      <c r="H631" s="1"/>
      <c r="I631" s="3"/>
      <c r="J631" s="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4.25">
      <c r="A632" s="1"/>
      <c r="B632" s="1"/>
      <c r="C632" s="1"/>
      <c r="D632" s="2"/>
      <c r="E632" s="2"/>
      <c r="F632" s="2"/>
      <c r="G632" s="1"/>
      <c r="H632" s="1"/>
      <c r="I632" s="3"/>
      <c r="J632" s="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4.25">
      <c r="A633" s="1"/>
      <c r="B633" s="1"/>
      <c r="C633" s="1"/>
      <c r="D633" s="2"/>
      <c r="E633" s="2"/>
      <c r="F633" s="2"/>
      <c r="G633" s="1"/>
      <c r="H633" s="1"/>
      <c r="I633" s="3"/>
      <c r="J633" s="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4.25">
      <c r="A634" s="1"/>
      <c r="B634" s="1"/>
      <c r="C634" s="1"/>
      <c r="D634" s="2"/>
      <c r="E634" s="2"/>
      <c r="F634" s="2"/>
      <c r="G634" s="1"/>
      <c r="H634" s="1"/>
      <c r="I634" s="3"/>
      <c r="J634" s="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4.25">
      <c r="A635" s="1"/>
      <c r="B635" s="1"/>
      <c r="C635" s="1"/>
      <c r="D635" s="2"/>
      <c r="E635" s="2"/>
      <c r="F635" s="2"/>
      <c r="G635" s="1"/>
      <c r="H635" s="1"/>
      <c r="I635" s="3"/>
      <c r="J635" s="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4.25">
      <c r="A636" s="1"/>
      <c r="B636" s="1"/>
      <c r="C636" s="1"/>
      <c r="D636" s="2"/>
      <c r="E636" s="2"/>
      <c r="F636" s="2"/>
      <c r="G636" s="1"/>
      <c r="H636" s="1"/>
      <c r="I636" s="3"/>
      <c r="J636" s="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4.25">
      <c r="A637" s="1"/>
      <c r="B637" s="1"/>
      <c r="C637" s="1"/>
      <c r="D637" s="2"/>
      <c r="E637" s="2"/>
      <c r="F637" s="2"/>
      <c r="G637" s="1"/>
      <c r="H637" s="1"/>
      <c r="I637" s="3"/>
      <c r="J637" s="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4.25">
      <c r="A638" s="1"/>
      <c r="B638" s="1"/>
      <c r="C638" s="1"/>
      <c r="D638" s="2"/>
      <c r="E638" s="2"/>
      <c r="F638" s="2"/>
      <c r="G638" s="1"/>
      <c r="H638" s="1"/>
      <c r="I638" s="3"/>
      <c r="J638" s="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4.25">
      <c r="A639" s="1"/>
      <c r="B639" s="1"/>
      <c r="C639" s="1"/>
      <c r="D639" s="2"/>
      <c r="E639" s="2"/>
      <c r="F639" s="2"/>
      <c r="G639" s="1"/>
      <c r="H639" s="1"/>
      <c r="I639" s="3"/>
      <c r="J639" s="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4.25">
      <c r="A640" s="1"/>
      <c r="B640" s="1"/>
      <c r="C640" s="1"/>
      <c r="D640" s="2"/>
      <c r="E640" s="2"/>
      <c r="F640" s="2"/>
      <c r="G640" s="1"/>
      <c r="H640" s="1"/>
      <c r="I640" s="3"/>
      <c r="J640" s="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4.25">
      <c r="A641" s="1"/>
      <c r="B641" s="1"/>
      <c r="C641" s="1"/>
      <c r="D641" s="2"/>
      <c r="E641" s="2"/>
      <c r="F641" s="2"/>
      <c r="G641" s="1"/>
      <c r="H641" s="1"/>
      <c r="I641" s="3"/>
      <c r="J641" s="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4.25">
      <c r="A642" s="1"/>
      <c r="B642" s="1"/>
      <c r="C642" s="1"/>
      <c r="D642" s="2"/>
      <c r="E642" s="2"/>
      <c r="F642" s="2"/>
      <c r="G642" s="1"/>
      <c r="H642" s="1"/>
      <c r="I642" s="3"/>
      <c r="J642" s="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4.25">
      <c r="A643" s="1"/>
      <c r="B643" s="1"/>
      <c r="C643" s="1"/>
      <c r="D643" s="2"/>
      <c r="E643" s="2"/>
      <c r="F643" s="2"/>
      <c r="G643" s="1"/>
      <c r="H643" s="1"/>
      <c r="I643" s="3"/>
      <c r="J643" s="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4.25">
      <c r="A644" s="1"/>
      <c r="B644" s="1"/>
      <c r="C644" s="1"/>
      <c r="D644" s="2"/>
      <c r="E644" s="2"/>
      <c r="F644" s="2"/>
      <c r="G644" s="1"/>
      <c r="H644" s="1"/>
      <c r="I644" s="3"/>
      <c r="J644" s="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4.25">
      <c r="A645" s="1"/>
      <c r="B645" s="1"/>
      <c r="C645" s="1"/>
      <c r="D645" s="2"/>
      <c r="E645" s="2"/>
      <c r="F645" s="2"/>
      <c r="G645" s="1"/>
      <c r="H645" s="1"/>
      <c r="I645" s="3"/>
      <c r="J645" s="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4.25">
      <c r="A646" s="1"/>
      <c r="B646" s="1"/>
      <c r="C646" s="1"/>
      <c r="D646" s="2"/>
      <c r="E646" s="2"/>
      <c r="F646" s="2"/>
      <c r="G646" s="1"/>
      <c r="H646" s="1"/>
      <c r="I646" s="3"/>
      <c r="J646" s="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4.25">
      <c r="A647" s="1"/>
      <c r="B647" s="1"/>
      <c r="C647" s="1"/>
      <c r="D647" s="2"/>
      <c r="E647" s="2"/>
      <c r="F647" s="2"/>
      <c r="G647" s="1"/>
      <c r="H647" s="1"/>
      <c r="I647" s="3"/>
      <c r="J647" s="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4.25">
      <c r="A648" s="1"/>
      <c r="B648" s="1"/>
      <c r="C648" s="1"/>
      <c r="D648" s="2"/>
      <c r="E648" s="2"/>
      <c r="F648" s="2"/>
      <c r="G648" s="1"/>
      <c r="H648" s="1"/>
      <c r="I648" s="3"/>
      <c r="J648" s="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4.25">
      <c r="A649" s="1"/>
      <c r="B649" s="1"/>
      <c r="C649" s="1"/>
      <c r="D649" s="2"/>
      <c r="E649" s="2"/>
      <c r="F649" s="2"/>
      <c r="G649" s="1"/>
      <c r="H649" s="1"/>
      <c r="I649" s="3"/>
      <c r="J649" s="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4.25">
      <c r="A650" s="1"/>
      <c r="B650" s="1"/>
      <c r="C650" s="1"/>
      <c r="D650" s="2"/>
      <c r="E650" s="2"/>
      <c r="F650" s="2"/>
      <c r="G650" s="1"/>
      <c r="H650" s="1"/>
      <c r="I650" s="3"/>
      <c r="J650" s="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4.25">
      <c r="A651" s="1"/>
      <c r="B651" s="1"/>
      <c r="C651" s="1"/>
      <c r="D651" s="2"/>
      <c r="E651" s="2"/>
      <c r="F651" s="2"/>
      <c r="G651" s="1"/>
      <c r="H651" s="1"/>
      <c r="I651" s="3"/>
      <c r="J651" s="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4.25">
      <c r="A652" s="1"/>
      <c r="B652" s="1"/>
      <c r="C652" s="1"/>
      <c r="D652" s="2"/>
      <c r="E652" s="2"/>
      <c r="F652" s="2"/>
      <c r="G652" s="1"/>
      <c r="H652" s="1"/>
      <c r="I652" s="3"/>
      <c r="J652" s="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4.25">
      <c r="A653" s="1"/>
      <c r="B653" s="1"/>
      <c r="C653" s="1"/>
      <c r="D653" s="2"/>
      <c r="E653" s="2"/>
      <c r="F653" s="2"/>
      <c r="G653" s="1"/>
      <c r="H653" s="1"/>
      <c r="I653" s="3"/>
      <c r="J653" s="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4.25">
      <c r="A654" s="1"/>
      <c r="B654" s="1"/>
      <c r="C654" s="1"/>
      <c r="D654" s="2"/>
      <c r="E654" s="2"/>
      <c r="F654" s="2"/>
      <c r="G654" s="1"/>
      <c r="H654" s="1"/>
      <c r="I654" s="3"/>
      <c r="J654" s="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4.25">
      <c r="A655" s="1"/>
      <c r="B655" s="1"/>
      <c r="C655" s="1"/>
      <c r="D655" s="2"/>
      <c r="E655" s="2"/>
      <c r="F655" s="2"/>
      <c r="G655" s="1"/>
      <c r="H655" s="1"/>
      <c r="I655" s="3"/>
      <c r="J655" s="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4.25">
      <c r="A656" s="1"/>
      <c r="B656" s="1"/>
      <c r="C656" s="1"/>
      <c r="D656" s="2"/>
      <c r="E656" s="2"/>
      <c r="F656" s="2"/>
      <c r="G656" s="1"/>
      <c r="H656" s="1"/>
      <c r="I656" s="3"/>
      <c r="J656" s="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4.25">
      <c r="A657" s="1"/>
      <c r="B657" s="1"/>
      <c r="C657" s="1"/>
      <c r="D657" s="2"/>
      <c r="E657" s="2"/>
      <c r="F657" s="2"/>
      <c r="G657" s="1"/>
      <c r="H657" s="1"/>
      <c r="I657" s="3"/>
      <c r="J657" s="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4.25">
      <c r="A658" s="1"/>
      <c r="B658" s="1"/>
      <c r="C658" s="1"/>
      <c r="D658" s="2"/>
      <c r="E658" s="2"/>
      <c r="F658" s="2"/>
      <c r="G658" s="1"/>
      <c r="H658" s="1"/>
      <c r="I658" s="3"/>
      <c r="J658" s="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4.25">
      <c r="A659" s="1"/>
      <c r="B659" s="1"/>
      <c r="C659" s="1"/>
      <c r="D659" s="2"/>
      <c r="E659" s="2"/>
      <c r="F659" s="2"/>
      <c r="G659" s="1"/>
      <c r="H659" s="1"/>
      <c r="I659" s="3"/>
      <c r="J659" s="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4.25">
      <c r="A660" s="1"/>
      <c r="B660" s="1"/>
      <c r="C660" s="1"/>
      <c r="D660" s="2"/>
      <c r="E660" s="2"/>
      <c r="F660" s="2"/>
      <c r="G660" s="1"/>
      <c r="H660" s="1"/>
      <c r="I660" s="3"/>
      <c r="J660" s="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4.25">
      <c r="A661" s="1"/>
      <c r="B661" s="1"/>
      <c r="C661" s="1"/>
      <c r="D661" s="2"/>
      <c r="E661" s="2"/>
      <c r="F661" s="2"/>
      <c r="G661" s="1"/>
      <c r="H661" s="1"/>
      <c r="I661" s="3"/>
      <c r="J661" s="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4.25">
      <c r="A662" s="1"/>
      <c r="B662" s="1"/>
      <c r="C662" s="1"/>
      <c r="D662" s="2"/>
      <c r="E662" s="2"/>
      <c r="F662" s="2"/>
      <c r="G662" s="1"/>
      <c r="H662" s="1"/>
      <c r="I662" s="3"/>
      <c r="J662" s="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4.25">
      <c r="A663" s="1"/>
      <c r="B663" s="1"/>
      <c r="C663" s="1"/>
      <c r="D663" s="2"/>
      <c r="E663" s="2"/>
      <c r="F663" s="2"/>
      <c r="G663" s="1"/>
      <c r="H663" s="1"/>
      <c r="I663" s="3"/>
      <c r="J663" s="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4.25">
      <c r="A664" s="1"/>
      <c r="B664" s="1"/>
      <c r="C664" s="1"/>
      <c r="D664" s="2"/>
      <c r="E664" s="2"/>
      <c r="F664" s="2"/>
      <c r="G664" s="1"/>
      <c r="H664" s="1"/>
      <c r="I664" s="3"/>
      <c r="J664" s="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4.25">
      <c r="A665" s="1"/>
      <c r="B665" s="1"/>
      <c r="C665" s="1"/>
      <c r="D665" s="2"/>
      <c r="E665" s="2"/>
      <c r="F665" s="2"/>
      <c r="G665" s="1"/>
      <c r="H665" s="1"/>
      <c r="I665" s="3"/>
      <c r="J665" s="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4.25">
      <c r="A666" s="1"/>
      <c r="B666" s="1"/>
      <c r="C666" s="1"/>
      <c r="D666" s="2"/>
      <c r="E666" s="2"/>
      <c r="F666" s="2"/>
      <c r="G666" s="1"/>
      <c r="H666" s="1"/>
      <c r="I666" s="3"/>
      <c r="J666" s="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4.25">
      <c r="A667" s="1"/>
      <c r="B667" s="1"/>
      <c r="C667" s="1"/>
      <c r="D667" s="2"/>
      <c r="E667" s="2"/>
      <c r="F667" s="2"/>
      <c r="G667" s="1"/>
      <c r="H667" s="1"/>
      <c r="I667" s="3"/>
      <c r="J667" s="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4.25">
      <c r="A668" s="1"/>
      <c r="B668" s="1"/>
      <c r="C668" s="1"/>
      <c r="D668" s="2"/>
      <c r="E668" s="2"/>
      <c r="F668" s="2"/>
      <c r="G668" s="1"/>
      <c r="H668" s="1"/>
      <c r="I668" s="3"/>
      <c r="J668" s="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4.25">
      <c r="A669" s="1"/>
      <c r="B669" s="1"/>
      <c r="C669" s="1"/>
      <c r="D669" s="2"/>
      <c r="E669" s="2"/>
      <c r="F669" s="2"/>
      <c r="G669" s="1"/>
      <c r="H669" s="1"/>
      <c r="I669" s="3"/>
      <c r="J669" s="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4.25">
      <c r="A670" s="1"/>
      <c r="B670" s="1"/>
      <c r="C670" s="1"/>
      <c r="D670" s="2"/>
      <c r="E670" s="2"/>
      <c r="F670" s="2"/>
      <c r="G670" s="1"/>
      <c r="H670" s="1"/>
      <c r="I670" s="3"/>
      <c r="J670" s="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4.25">
      <c r="A671" s="1"/>
      <c r="B671" s="1"/>
      <c r="C671" s="1"/>
      <c r="D671" s="2"/>
      <c r="E671" s="2"/>
      <c r="F671" s="2"/>
      <c r="G671" s="1"/>
      <c r="H671" s="1"/>
      <c r="I671" s="3"/>
      <c r="J671" s="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4.25">
      <c r="A672" s="1"/>
      <c r="B672" s="1"/>
      <c r="C672" s="1"/>
      <c r="D672" s="2"/>
      <c r="E672" s="2"/>
      <c r="F672" s="2"/>
      <c r="G672" s="1"/>
      <c r="H672" s="1"/>
      <c r="I672" s="3"/>
      <c r="J672" s="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4.25">
      <c r="A673" s="1"/>
      <c r="B673" s="1"/>
      <c r="C673" s="1"/>
      <c r="D673" s="2"/>
      <c r="E673" s="2"/>
      <c r="F673" s="2"/>
      <c r="G673" s="1"/>
      <c r="H673" s="1"/>
      <c r="I673" s="3"/>
      <c r="J673" s="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4.25">
      <c r="A674" s="1"/>
      <c r="B674" s="1"/>
      <c r="C674" s="1"/>
      <c r="D674" s="2"/>
      <c r="E674" s="2"/>
      <c r="F674" s="2"/>
      <c r="G674" s="1"/>
      <c r="H674" s="1"/>
      <c r="I674" s="3"/>
      <c r="J674" s="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4.25">
      <c r="A675" s="1"/>
      <c r="B675" s="1"/>
      <c r="C675" s="1"/>
      <c r="D675" s="2"/>
      <c r="E675" s="2"/>
      <c r="F675" s="2"/>
      <c r="G675" s="1"/>
      <c r="H675" s="1"/>
      <c r="I675" s="3"/>
      <c r="J675" s="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4.25">
      <c r="A676" s="1"/>
      <c r="B676" s="1"/>
      <c r="C676" s="1"/>
      <c r="D676" s="2"/>
      <c r="E676" s="2"/>
      <c r="F676" s="2"/>
      <c r="G676" s="1"/>
      <c r="H676" s="1"/>
      <c r="I676" s="3"/>
      <c r="J676" s="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4.25">
      <c r="A677" s="1"/>
      <c r="B677" s="1"/>
      <c r="C677" s="1"/>
      <c r="D677" s="2"/>
      <c r="E677" s="2"/>
      <c r="F677" s="2"/>
      <c r="G677" s="1"/>
      <c r="H677" s="1"/>
      <c r="I677" s="3"/>
      <c r="J677" s="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4.25">
      <c r="A678" s="1"/>
      <c r="B678" s="1"/>
      <c r="C678" s="1"/>
      <c r="D678" s="2"/>
      <c r="E678" s="2"/>
      <c r="F678" s="2"/>
      <c r="G678" s="1"/>
      <c r="H678" s="1"/>
      <c r="I678" s="3"/>
      <c r="J678" s="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4.25">
      <c r="A679" s="1"/>
      <c r="B679" s="1"/>
      <c r="C679" s="1"/>
      <c r="D679" s="2"/>
      <c r="E679" s="2"/>
      <c r="F679" s="2"/>
      <c r="G679" s="1"/>
      <c r="H679" s="1"/>
      <c r="I679" s="3"/>
      <c r="J679" s="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4.25">
      <c r="A680" s="1"/>
      <c r="B680" s="1"/>
      <c r="C680" s="1"/>
      <c r="D680" s="2"/>
      <c r="E680" s="2"/>
      <c r="F680" s="2"/>
      <c r="G680" s="1"/>
      <c r="H680" s="1"/>
      <c r="I680" s="3"/>
      <c r="J680" s="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4.25">
      <c r="A681" s="1"/>
      <c r="B681" s="1"/>
      <c r="C681" s="1"/>
      <c r="D681" s="2"/>
      <c r="E681" s="2"/>
      <c r="F681" s="2"/>
      <c r="G681" s="1"/>
      <c r="H681" s="1"/>
      <c r="I681" s="3"/>
      <c r="J681" s="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4.25">
      <c r="A682" s="1"/>
      <c r="B682" s="1"/>
      <c r="C682" s="1"/>
      <c r="D682" s="2"/>
      <c r="E682" s="2"/>
      <c r="F682" s="2"/>
      <c r="G682" s="1"/>
      <c r="H682" s="1"/>
      <c r="I682" s="3"/>
      <c r="J682" s="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4.25">
      <c r="A683" s="1"/>
      <c r="B683" s="1"/>
      <c r="C683" s="1"/>
      <c r="D683" s="2"/>
      <c r="E683" s="2"/>
      <c r="F683" s="2"/>
      <c r="G683" s="1"/>
      <c r="H683" s="1"/>
      <c r="I683" s="3"/>
      <c r="J683" s="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4.25">
      <c r="A684" s="1"/>
      <c r="B684" s="1"/>
      <c r="C684" s="1"/>
      <c r="D684" s="2"/>
      <c r="E684" s="2"/>
      <c r="F684" s="2"/>
      <c r="G684" s="1"/>
      <c r="H684" s="1"/>
      <c r="I684" s="3"/>
      <c r="J684" s="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4.25">
      <c r="A685" s="1"/>
      <c r="B685" s="1"/>
      <c r="C685" s="1"/>
      <c r="D685" s="2"/>
      <c r="E685" s="2"/>
      <c r="F685" s="2"/>
      <c r="G685" s="1"/>
      <c r="H685" s="1"/>
      <c r="I685" s="3"/>
      <c r="J685" s="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4.25">
      <c r="A686" s="1"/>
      <c r="B686" s="1"/>
      <c r="C686" s="1"/>
      <c r="D686" s="2"/>
      <c r="E686" s="2"/>
      <c r="F686" s="2"/>
      <c r="G686" s="1"/>
      <c r="H686" s="1"/>
      <c r="I686" s="3"/>
      <c r="J686" s="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4.25">
      <c r="A687" s="1"/>
      <c r="B687" s="1"/>
      <c r="C687" s="1"/>
      <c r="D687" s="2"/>
      <c r="E687" s="2"/>
      <c r="F687" s="2"/>
      <c r="G687" s="1"/>
      <c r="H687" s="1"/>
      <c r="I687" s="3"/>
      <c r="J687" s="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4.25">
      <c r="A688" s="1"/>
      <c r="B688" s="1"/>
      <c r="C688" s="1"/>
      <c r="D688" s="2"/>
      <c r="E688" s="2"/>
      <c r="F688" s="2"/>
      <c r="G688" s="1"/>
      <c r="H688" s="1"/>
      <c r="I688" s="3"/>
      <c r="J688" s="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4.25">
      <c r="A689" s="1"/>
      <c r="B689" s="1"/>
      <c r="C689" s="1"/>
      <c r="D689" s="2"/>
      <c r="E689" s="2"/>
      <c r="F689" s="2"/>
      <c r="G689" s="1"/>
      <c r="H689" s="1"/>
      <c r="I689" s="3"/>
      <c r="J689" s="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4.25">
      <c r="A690" s="1"/>
      <c r="B690" s="1"/>
      <c r="C690" s="1"/>
      <c r="D690" s="2"/>
      <c r="E690" s="2"/>
      <c r="F690" s="2"/>
      <c r="G690" s="1"/>
      <c r="H690" s="1"/>
      <c r="I690" s="3"/>
      <c r="J690" s="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4.25">
      <c r="A691" s="1"/>
      <c r="B691" s="1"/>
      <c r="C691" s="1"/>
      <c r="D691" s="2"/>
      <c r="E691" s="2"/>
      <c r="F691" s="2"/>
      <c r="G691" s="1"/>
      <c r="H691" s="1"/>
      <c r="I691" s="3"/>
      <c r="J691" s="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4.25">
      <c r="A692" s="1"/>
      <c r="B692" s="1"/>
      <c r="C692" s="1"/>
      <c r="D692" s="2"/>
      <c r="E692" s="2"/>
      <c r="F692" s="2"/>
      <c r="G692" s="1"/>
      <c r="H692" s="1"/>
      <c r="I692" s="3"/>
      <c r="J692" s="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4.25">
      <c r="A693" s="1"/>
      <c r="B693" s="1"/>
      <c r="C693" s="1"/>
      <c r="D693" s="2"/>
      <c r="E693" s="2"/>
      <c r="F693" s="2"/>
      <c r="G693" s="1"/>
      <c r="H693" s="1"/>
      <c r="I693" s="3"/>
      <c r="J693" s="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4.25">
      <c r="A694" s="1"/>
      <c r="B694" s="1"/>
      <c r="C694" s="1"/>
      <c r="D694" s="2"/>
      <c r="E694" s="2"/>
      <c r="F694" s="2"/>
      <c r="G694" s="1"/>
      <c r="H694" s="1"/>
      <c r="I694" s="3"/>
      <c r="J694" s="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4.25">
      <c r="A695" s="1"/>
      <c r="B695" s="1"/>
      <c r="C695" s="1"/>
      <c r="D695" s="2"/>
      <c r="E695" s="2"/>
      <c r="F695" s="2"/>
      <c r="G695" s="1"/>
      <c r="H695" s="1"/>
      <c r="I695" s="3"/>
      <c r="J695" s="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4.25">
      <c r="A696" s="1"/>
      <c r="B696" s="1"/>
      <c r="C696" s="1"/>
      <c r="D696" s="2"/>
      <c r="E696" s="2"/>
      <c r="F696" s="2"/>
      <c r="G696" s="1"/>
      <c r="H696" s="1"/>
      <c r="I696" s="3"/>
      <c r="J696" s="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4.25">
      <c r="A697" s="1"/>
      <c r="B697" s="1"/>
      <c r="C697" s="1"/>
      <c r="D697" s="2"/>
      <c r="E697" s="2"/>
      <c r="F697" s="2"/>
      <c r="G697" s="1"/>
      <c r="H697" s="1"/>
      <c r="I697" s="3"/>
      <c r="J697" s="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4.25">
      <c r="A698" s="1"/>
      <c r="B698" s="1"/>
      <c r="C698" s="1"/>
      <c r="D698" s="2"/>
      <c r="E698" s="2"/>
      <c r="F698" s="2"/>
      <c r="G698" s="1"/>
      <c r="H698" s="1"/>
      <c r="I698" s="3"/>
      <c r="J698" s="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4.25">
      <c r="A699" s="1"/>
      <c r="B699" s="1"/>
      <c r="C699" s="1"/>
      <c r="D699" s="2"/>
      <c r="E699" s="2"/>
      <c r="F699" s="2"/>
      <c r="G699" s="1"/>
      <c r="H699" s="1"/>
      <c r="I699" s="3"/>
      <c r="J699" s="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4.25">
      <c r="A700" s="1"/>
      <c r="B700" s="1"/>
      <c r="C700" s="1"/>
      <c r="D700" s="2"/>
      <c r="E700" s="2"/>
      <c r="F700" s="2"/>
      <c r="G700" s="1"/>
      <c r="H700" s="1"/>
      <c r="I700" s="3"/>
      <c r="J700" s="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4.25">
      <c r="A701" s="1"/>
      <c r="B701" s="1"/>
      <c r="C701" s="1"/>
      <c r="D701" s="2"/>
      <c r="E701" s="2"/>
      <c r="F701" s="2"/>
      <c r="G701" s="1"/>
      <c r="H701" s="1"/>
      <c r="I701" s="3"/>
      <c r="J701" s="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4.25">
      <c r="A702" s="1"/>
      <c r="B702" s="1"/>
      <c r="C702" s="1"/>
      <c r="D702" s="2"/>
      <c r="E702" s="2"/>
      <c r="F702" s="2"/>
      <c r="G702" s="1"/>
      <c r="H702" s="1"/>
      <c r="I702" s="3"/>
      <c r="J702" s="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4.25">
      <c r="A703" s="1"/>
      <c r="B703" s="1"/>
      <c r="C703" s="1"/>
      <c r="D703" s="2"/>
      <c r="E703" s="2"/>
      <c r="F703" s="2"/>
      <c r="G703" s="1"/>
      <c r="H703" s="1"/>
      <c r="I703" s="3"/>
      <c r="J703" s="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4.25">
      <c r="A704" s="1"/>
      <c r="B704" s="1"/>
      <c r="C704" s="1"/>
      <c r="D704" s="2"/>
      <c r="E704" s="2"/>
      <c r="F704" s="2"/>
      <c r="G704" s="1"/>
      <c r="H704" s="1"/>
      <c r="I704" s="3"/>
      <c r="J704" s="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4.25">
      <c r="A705" s="1"/>
      <c r="B705" s="1"/>
      <c r="C705" s="1"/>
      <c r="D705" s="2"/>
      <c r="E705" s="2"/>
      <c r="F705" s="2"/>
      <c r="G705" s="1"/>
      <c r="H705" s="1"/>
      <c r="I705" s="3"/>
      <c r="J705" s="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4.25">
      <c r="A706" s="1"/>
      <c r="B706" s="1"/>
      <c r="C706" s="1"/>
      <c r="D706" s="2"/>
      <c r="E706" s="2"/>
      <c r="F706" s="2"/>
      <c r="G706" s="1"/>
      <c r="H706" s="1"/>
      <c r="I706" s="3"/>
      <c r="J706" s="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4.25">
      <c r="A707" s="1"/>
      <c r="B707" s="1"/>
      <c r="C707" s="1"/>
      <c r="D707" s="2"/>
      <c r="E707" s="2"/>
      <c r="F707" s="2"/>
      <c r="G707" s="1"/>
      <c r="H707" s="1"/>
      <c r="I707" s="3"/>
      <c r="J707" s="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4.25">
      <c r="A708" s="1"/>
      <c r="B708" s="1"/>
      <c r="C708" s="1"/>
      <c r="D708" s="2"/>
      <c r="E708" s="2"/>
      <c r="F708" s="2"/>
      <c r="G708" s="1"/>
      <c r="H708" s="1"/>
      <c r="I708" s="3"/>
      <c r="J708" s="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4.25">
      <c r="A709" s="1"/>
      <c r="B709" s="1"/>
      <c r="C709" s="1"/>
      <c r="D709" s="2"/>
      <c r="E709" s="2"/>
      <c r="F709" s="2"/>
      <c r="G709" s="1"/>
      <c r="H709" s="1"/>
      <c r="I709" s="3"/>
      <c r="J709" s="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4.25">
      <c r="A710" s="1"/>
      <c r="B710" s="1"/>
      <c r="C710" s="1"/>
      <c r="D710" s="2"/>
      <c r="E710" s="2"/>
      <c r="F710" s="2"/>
      <c r="G710" s="1"/>
      <c r="H710" s="1"/>
      <c r="I710" s="3"/>
      <c r="J710" s="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4.25">
      <c r="A711" s="1"/>
      <c r="B711" s="1"/>
      <c r="C711" s="1"/>
      <c r="D711" s="2"/>
      <c r="E711" s="2"/>
      <c r="F711" s="2"/>
      <c r="G711" s="1"/>
      <c r="H711" s="1"/>
      <c r="I711" s="3"/>
      <c r="J711" s="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4.25">
      <c r="A712" s="1"/>
      <c r="B712" s="1"/>
      <c r="C712" s="1"/>
      <c r="D712" s="2"/>
      <c r="E712" s="2"/>
      <c r="F712" s="2"/>
      <c r="G712" s="1"/>
      <c r="H712" s="1"/>
      <c r="I712" s="3"/>
      <c r="J712" s="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4.25">
      <c r="A713" s="1"/>
      <c r="B713" s="1"/>
      <c r="C713" s="1"/>
      <c r="D713" s="2"/>
      <c r="E713" s="2"/>
      <c r="F713" s="2"/>
      <c r="G713" s="1"/>
      <c r="H713" s="1"/>
      <c r="I713" s="3"/>
      <c r="J713" s="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4.25">
      <c r="A714" s="1"/>
      <c r="B714" s="1"/>
      <c r="C714" s="1"/>
      <c r="D714" s="2"/>
      <c r="E714" s="2"/>
      <c r="F714" s="2"/>
      <c r="G714" s="1"/>
      <c r="H714" s="1"/>
      <c r="I714" s="3"/>
      <c r="J714" s="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4.25">
      <c r="A715" s="1"/>
      <c r="B715" s="1"/>
      <c r="C715" s="1"/>
      <c r="D715" s="2"/>
      <c r="E715" s="2"/>
      <c r="F715" s="2"/>
      <c r="G715" s="1"/>
      <c r="H715" s="1"/>
      <c r="I715" s="3"/>
      <c r="J715" s="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4.25">
      <c r="A716" s="1"/>
      <c r="B716" s="1"/>
      <c r="C716" s="1"/>
      <c r="D716" s="2"/>
      <c r="E716" s="2"/>
      <c r="F716" s="2"/>
      <c r="G716" s="1"/>
      <c r="H716" s="1"/>
      <c r="I716" s="3"/>
      <c r="J716" s="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4.25">
      <c r="A717" s="1"/>
      <c r="B717" s="1"/>
      <c r="C717" s="1"/>
      <c r="D717" s="2"/>
      <c r="E717" s="2"/>
      <c r="F717" s="2"/>
      <c r="G717" s="1"/>
      <c r="H717" s="1"/>
      <c r="I717" s="3"/>
      <c r="J717" s="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4.25">
      <c r="A718" s="1"/>
      <c r="B718" s="1"/>
      <c r="C718" s="1"/>
      <c r="D718" s="2"/>
      <c r="E718" s="2"/>
      <c r="F718" s="2"/>
      <c r="G718" s="1"/>
      <c r="H718" s="1"/>
      <c r="I718" s="3"/>
      <c r="J718" s="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4.25">
      <c r="A719" s="1"/>
      <c r="B719" s="1"/>
      <c r="C719" s="1"/>
      <c r="D719" s="2"/>
      <c r="E719" s="2"/>
      <c r="F719" s="2"/>
      <c r="G719" s="1"/>
      <c r="H719" s="1"/>
      <c r="I719" s="3"/>
      <c r="J719" s="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4.25">
      <c r="A720" s="1"/>
      <c r="B720" s="1"/>
      <c r="C720" s="1"/>
      <c r="D720" s="2"/>
      <c r="E720" s="2"/>
      <c r="F720" s="2"/>
      <c r="G720" s="1"/>
      <c r="H720" s="1"/>
      <c r="I720" s="3"/>
      <c r="J720" s="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4.25">
      <c r="A721" s="1"/>
      <c r="B721" s="1"/>
      <c r="C721" s="1"/>
      <c r="D721" s="2"/>
      <c r="E721" s="2"/>
      <c r="F721" s="2"/>
      <c r="G721" s="1"/>
      <c r="H721" s="1"/>
      <c r="I721" s="3"/>
      <c r="J721" s="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4.25">
      <c r="A722" s="1"/>
      <c r="B722" s="1"/>
      <c r="C722" s="1"/>
      <c r="D722" s="2"/>
      <c r="E722" s="2"/>
      <c r="F722" s="2"/>
      <c r="G722" s="1"/>
      <c r="H722" s="1"/>
      <c r="I722" s="3"/>
      <c r="J722" s="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4.25">
      <c r="A723" s="1"/>
      <c r="B723" s="1"/>
      <c r="C723" s="1"/>
      <c r="D723" s="2"/>
      <c r="E723" s="2"/>
      <c r="F723" s="2"/>
      <c r="G723" s="1"/>
      <c r="H723" s="1"/>
      <c r="I723" s="3"/>
      <c r="J723" s="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4.25">
      <c r="A724" s="1"/>
      <c r="B724" s="1"/>
      <c r="C724" s="1"/>
      <c r="D724" s="2"/>
      <c r="E724" s="2"/>
      <c r="F724" s="2"/>
      <c r="G724" s="1"/>
      <c r="H724" s="1"/>
      <c r="I724" s="3"/>
      <c r="J724" s="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4.25">
      <c r="A725" s="1"/>
      <c r="B725" s="1"/>
      <c r="C725" s="1"/>
      <c r="D725" s="2"/>
      <c r="E725" s="2"/>
      <c r="F725" s="2"/>
      <c r="G725" s="1"/>
      <c r="H725" s="1"/>
      <c r="I725" s="3"/>
      <c r="J725" s="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4.25">
      <c r="A726" s="1"/>
      <c r="B726" s="1"/>
      <c r="C726" s="1"/>
      <c r="D726" s="2"/>
      <c r="E726" s="2"/>
      <c r="F726" s="2"/>
      <c r="G726" s="1"/>
      <c r="H726" s="1"/>
      <c r="I726" s="3"/>
      <c r="J726" s="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4.25">
      <c r="A727" s="1"/>
      <c r="B727" s="1"/>
      <c r="C727" s="1"/>
      <c r="D727" s="2"/>
      <c r="E727" s="2"/>
      <c r="F727" s="2"/>
      <c r="G727" s="1"/>
      <c r="H727" s="1"/>
      <c r="I727" s="3"/>
      <c r="J727" s="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4.25">
      <c r="A728" s="1"/>
      <c r="B728" s="1"/>
      <c r="C728" s="1"/>
      <c r="D728" s="2"/>
      <c r="E728" s="2"/>
      <c r="F728" s="2"/>
      <c r="G728" s="1"/>
      <c r="H728" s="1"/>
      <c r="I728" s="3"/>
      <c r="J728" s="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4.25">
      <c r="A729" s="1"/>
      <c r="B729" s="1"/>
      <c r="C729" s="1"/>
      <c r="D729" s="2"/>
      <c r="E729" s="2"/>
      <c r="F729" s="2"/>
      <c r="G729" s="1"/>
      <c r="H729" s="1"/>
      <c r="I729" s="3"/>
      <c r="J729" s="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4.25">
      <c r="A730" s="1"/>
      <c r="B730" s="1"/>
      <c r="C730" s="1"/>
      <c r="D730" s="2"/>
      <c r="E730" s="2"/>
      <c r="F730" s="2"/>
      <c r="G730" s="1"/>
      <c r="H730" s="1"/>
      <c r="I730" s="3"/>
      <c r="J730" s="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4.25">
      <c r="A731" s="1"/>
      <c r="B731" s="1"/>
      <c r="C731" s="1"/>
      <c r="D731" s="2"/>
      <c r="E731" s="2"/>
      <c r="F731" s="2"/>
      <c r="G731" s="1"/>
      <c r="H731" s="1"/>
      <c r="I731" s="3"/>
      <c r="J731" s="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4.25">
      <c r="A732" s="1"/>
      <c r="B732" s="1"/>
      <c r="C732" s="1"/>
      <c r="D732" s="2"/>
      <c r="E732" s="2"/>
      <c r="F732" s="2"/>
      <c r="G732" s="1"/>
      <c r="H732" s="1"/>
      <c r="I732" s="3"/>
      <c r="J732" s="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4.25">
      <c r="A733" s="1"/>
      <c r="B733" s="1"/>
      <c r="C733" s="1"/>
      <c r="D733" s="2"/>
      <c r="E733" s="2"/>
      <c r="F733" s="2"/>
      <c r="G733" s="1"/>
      <c r="H733" s="1"/>
      <c r="I733" s="3"/>
      <c r="J733" s="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4.25">
      <c r="A734" s="1"/>
      <c r="B734" s="1"/>
      <c r="C734" s="1"/>
      <c r="D734" s="2"/>
      <c r="E734" s="2"/>
      <c r="F734" s="2"/>
      <c r="G734" s="1"/>
      <c r="H734" s="1"/>
      <c r="I734" s="3"/>
      <c r="J734" s="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4.25">
      <c r="A735" s="1"/>
      <c r="B735" s="1"/>
      <c r="C735" s="1"/>
      <c r="D735" s="2"/>
      <c r="E735" s="2"/>
      <c r="F735" s="2"/>
      <c r="G735" s="1"/>
      <c r="H735" s="1"/>
      <c r="I735" s="3"/>
      <c r="J735" s="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4.25">
      <c r="A736" s="1"/>
      <c r="B736" s="1"/>
      <c r="C736" s="1"/>
      <c r="D736" s="2"/>
      <c r="E736" s="2"/>
      <c r="F736" s="2"/>
      <c r="G736" s="1"/>
      <c r="H736" s="1"/>
      <c r="I736" s="3"/>
      <c r="J736" s="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4.25">
      <c r="A737" s="1"/>
      <c r="B737" s="1"/>
      <c r="C737" s="1"/>
      <c r="D737" s="2"/>
      <c r="E737" s="2"/>
      <c r="F737" s="2"/>
      <c r="G737" s="1"/>
      <c r="H737" s="1"/>
      <c r="I737" s="3"/>
      <c r="J737" s="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4.25">
      <c r="A738" s="1"/>
      <c r="B738" s="1"/>
      <c r="C738" s="1"/>
      <c r="D738" s="2"/>
      <c r="E738" s="2"/>
      <c r="F738" s="2"/>
      <c r="G738" s="1"/>
      <c r="H738" s="1"/>
      <c r="I738" s="3"/>
      <c r="J738" s="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4.25">
      <c r="A739" s="1"/>
      <c r="B739" s="1"/>
      <c r="C739" s="1"/>
      <c r="D739" s="2"/>
      <c r="E739" s="2"/>
      <c r="F739" s="2"/>
      <c r="G739" s="1"/>
      <c r="H739" s="1"/>
      <c r="I739" s="3"/>
      <c r="J739" s="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4.25">
      <c r="A740" s="1"/>
      <c r="B740" s="1"/>
      <c r="C740" s="1"/>
      <c r="D740" s="2"/>
      <c r="E740" s="2"/>
      <c r="F740" s="2"/>
      <c r="G740" s="1"/>
      <c r="H740" s="1"/>
      <c r="I740" s="3"/>
      <c r="J740" s="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4.25">
      <c r="A741" s="1"/>
      <c r="B741" s="1"/>
      <c r="C741" s="1"/>
      <c r="D741" s="2"/>
      <c r="E741" s="2"/>
      <c r="F741" s="2"/>
      <c r="G741" s="1"/>
      <c r="H741" s="1"/>
      <c r="I741" s="3"/>
      <c r="J741" s="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4.25">
      <c r="A742" s="1"/>
      <c r="B742" s="1"/>
      <c r="C742" s="1"/>
      <c r="D742" s="2"/>
      <c r="E742" s="2"/>
      <c r="F742" s="2"/>
      <c r="G742" s="1"/>
      <c r="H742" s="1"/>
      <c r="I742" s="3"/>
      <c r="J742" s="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4.25">
      <c r="A743" s="1"/>
      <c r="B743" s="1"/>
      <c r="C743" s="1"/>
      <c r="D743" s="2"/>
      <c r="E743" s="2"/>
      <c r="F743" s="2"/>
      <c r="G743" s="1"/>
      <c r="H743" s="1"/>
      <c r="I743" s="3"/>
      <c r="J743" s="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4.25">
      <c r="A744" s="1"/>
      <c r="B744" s="1"/>
      <c r="C744" s="1"/>
      <c r="D744" s="2"/>
      <c r="E744" s="2"/>
      <c r="F744" s="2"/>
      <c r="G744" s="1"/>
      <c r="H744" s="1"/>
      <c r="I744" s="3"/>
      <c r="J744" s="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4.25">
      <c r="A745" s="1"/>
      <c r="B745" s="1"/>
      <c r="C745" s="1"/>
      <c r="D745" s="2"/>
      <c r="E745" s="2"/>
      <c r="F745" s="2"/>
      <c r="G745" s="1"/>
      <c r="H745" s="1"/>
      <c r="I745" s="3"/>
      <c r="J745" s="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4.25">
      <c r="A746" s="1"/>
      <c r="B746" s="1"/>
      <c r="C746" s="1"/>
      <c r="D746" s="2"/>
      <c r="E746" s="2"/>
      <c r="F746" s="2"/>
      <c r="G746" s="1"/>
      <c r="H746" s="1"/>
      <c r="I746" s="3"/>
      <c r="J746" s="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4.25">
      <c r="A747" s="1"/>
      <c r="B747" s="1"/>
      <c r="C747" s="1"/>
      <c r="D747" s="2"/>
      <c r="E747" s="2"/>
      <c r="F747" s="2"/>
      <c r="G747" s="1"/>
      <c r="H747" s="1"/>
      <c r="I747" s="3"/>
      <c r="J747" s="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4.25">
      <c r="A748" s="1"/>
      <c r="B748" s="1"/>
      <c r="C748" s="1"/>
      <c r="D748" s="2"/>
      <c r="E748" s="2"/>
      <c r="F748" s="2"/>
      <c r="G748" s="1"/>
      <c r="H748" s="1"/>
      <c r="I748" s="3"/>
      <c r="J748" s="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4.25">
      <c r="A749" s="1"/>
      <c r="B749" s="1"/>
      <c r="C749" s="1"/>
      <c r="D749" s="2"/>
      <c r="E749" s="2"/>
      <c r="F749" s="2"/>
      <c r="G749" s="1"/>
      <c r="H749" s="1"/>
      <c r="I749" s="3"/>
      <c r="J749" s="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4.25">
      <c r="A750" s="1"/>
      <c r="B750" s="1"/>
      <c r="C750" s="1"/>
      <c r="D750" s="2"/>
      <c r="E750" s="2"/>
      <c r="F750" s="2"/>
      <c r="G750" s="1"/>
      <c r="H750" s="1"/>
      <c r="I750" s="3"/>
      <c r="J750" s="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4.25">
      <c r="A751" s="1"/>
      <c r="B751" s="1"/>
      <c r="C751" s="1"/>
      <c r="D751" s="2"/>
      <c r="E751" s="2"/>
      <c r="F751" s="2"/>
      <c r="G751" s="1"/>
      <c r="H751" s="1"/>
      <c r="I751" s="3"/>
      <c r="J751" s="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4.25">
      <c r="A752" s="1"/>
      <c r="B752" s="1"/>
      <c r="C752" s="1"/>
      <c r="D752" s="2"/>
      <c r="E752" s="2"/>
      <c r="F752" s="2"/>
      <c r="G752" s="1"/>
      <c r="H752" s="1"/>
      <c r="I752" s="3"/>
      <c r="J752" s="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4.25">
      <c r="A753" s="1"/>
      <c r="B753" s="1"/>
      <c r="C753" s="1"/>
      <c r="D753" s="2"/>
      <c r="E753" s="2"/>
      <c r="F753" s="2"/>
      <c r="G753" s="1"/>
      <c r="H753" s="1"/>
      <c r="I753" s="3"/>
      <c r="J753" s="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4.25">
      <c r="A754" s="1"/>
      <c r="B754" s="1"/>
      <c r="C754" s="1"/>
      <c r="D754" s="2"/>
      <c r="E754" s="2"/>
      <c r="F754" s="2"/>
      <c r="G754" s="1"/>
      <c r="H754" s="1"/>
      <c r="I754" s="3"/>
      <c r="J754" s="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4.25">
      <c r="A755" s="1"/>
      <c r="B755" s="1"/>
      <c r="C755" s="1"/>
      <c r="D755" s="2"/>
      <c r="E755" s="2"/>
      <c r="F755" s="2"/>
      <c r="G755" s="1"/>
      <c r="H755" s="1"/>
      <c r="I755" s="3"/>
      <c r="J755" s="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4.25">
      <c r="A756" s="1"/>
      <c r="B756" s="1"/>
      <c r="C756" s="1"/>
      <c r="D756" s="2"/>
      <c r="E756" s="2"/>
      <c r="F756" s="2"/>
      <c r="G756" s="1"/>
      <c r="H756" s="1"/>
      <c r="I756" s="3"/>
      <c r="J756" s="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4.25">
      <c r="A757" s="1"/>
      <c r="B757" s="1"/>
      <c r="C757" s="1"/>
      <c r="D757" s="2"/>
      <c r="E757" s="2"/>
      <c r="F757" s="2"/>
      <c r="G757" s="1"/>
      <c r="H757" s="1"/>
      <c r="I757" s="3"/>
      <c r="J757" s="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4.25">
      <c r="A758" s="1"/>
      <c r="B758" s="1"/>
      <c r="C758" s="1"/>
      <c r="D758" s="2"/>
      <c r="E758" s="2"/>
      <c r="F758" s="2"/>
      <c r="G758" s="1"/>
      <c r="H758" s="1"/>
      <c r="I758" s="3"/>
      <c r="J758" s="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4.25">
      <c r="A759" s="1"/>
      <c r="B759" s="1"/>
      <c r="C759" s="1"/>
      <c r="D759" s="2"/>
      <c r="E759" s="2"/>
      <c r="F759" s="2"/>
      <c r="G759" s="1"/>
      <c r="H759" s="1"/>
      <c r="I759" s="3"/>
      <c r="J759" s="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4.25">
      <c r="A760" s="1"/>
      <c r="B760" s="1"/>
      <c r="C760" s="1"/>
      <c r="D760" s="2"/>
      <c r="E760" s="2"/>
      <c r="F760" s="2"/>
      <c r="G760" s="1"/>
      <c r="H760" s="1"/>
      <c r="I760" s="3"/>
      <c r="J760" s="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4.25">
      <c r="A761" s="1"/>
      <c r="B761" s="1"/>
      <c r="C761" s="1"/>
      <c r="D761" s="2"/>
      <c r="E761" s="2"/>
      <c r="F761" s="2"/>
      <c r="G761" s="1"/>
      <c r="H761" s="1"/>
      <c r="I761" s="3"/>
      <c r="J761" s="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4.25">
      <c r="A762" s="1"/>
      <c r="B762" s="1"/>
      <c r="C762" s="1"/>
      <c r="D762" s="2"/>
      <c r="E762" s="2"/>
      <c r="F762" s="2"/>
      <c r="G762" s="1"/>
      <c r="H762" s="1"/>
      <c r="I762" s="3"/>
      <c r="J762" s="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4.25">
      <c r="A763" s="1"/>
      <c r="B763" s="1"/>
      <c r="C763" s="1"/>
      <c r="D763" s="2"/>
      <c r="E763" s="2"/>
      <c r="F763" s="2"/>
      <c r="G763" s="1"/>
      <c r="H763" s="1"/>
      <c r="I763" s="3"/>
      <c r="J763" s="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4.25">
      <c r="A764" s="1"/>
      <c r="B764" s="1"/>
      <c r="C764" s="1"/>
      <c r="D764" s="2"/>
      <c r="E764" s="2"/>
      <c r="F764" s="2"/>
      <c r="G764" s="1"/>
      <c r="H764" s="1"/>
      <c r="I764" s="3"/>
      <c r="J764" s="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4.25">
      <c r="A765" s="1"/>
      <c r="B765" s="1"/>
      <c r="C765" s="1"/>
      <c r="D765" s="2"/>
      <c r="E765" s="2"/>
      <c r="F765" s="2"/>
      <c r="G765" s="1"/>
      <c r="H765" s="1"/>
      <c r="I765" s="3"/>
      <c r="J765" s="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4.25">
      <c r="A766" s="1"/>
      <c r="B766" s="1"/>
      <c r="C766" s="1"/>
      <c r="D766" s="2"/>
      <c r="E766" s="2"/>
      <c r="F766" s="2"/>
      <c r="G766" s="1"/>
      <c r="H766" s="1"/>
      <c r="I766" s="3"/>
      <c r="J766" s="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4.25">
      <c r="A767" s="1"/>
      <c r="B767" s="1"/>
      <c r="C767" s="1"/>
      <c r="D767" s="2"/>
      <c r="E767" s="2"/>
      <c r="F767" s="2"/>
      <c r="G767" s="1"/>
      <c r="H767" s="1"/>
      <c r="I767" s="3"/>
      <c r="J767" s="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4.25">
      <c r="A768" s="1"/>
      <c r="B768" s="1"/>
      <c r="C768" s="1"/>
      <c r="D768" s="2"/>
      <c r="E768" s="2"/>
      <c r="F768" s="2"/>
      <c r="G768" s="1"/>
      <c r="H768" s="1"/>
      <c r="I768" s="3"/>
      <c r="J768" s="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4.25">
      <c r="A769" s="1"/>
      <c r="B769" s="1"/>
      <c r="C769" s="1"/>
      <c r="D769" s="2"/>
      <c r="E769" s="2"/>
      <c r="F769" s="2"/>
      <c r="G769" s="1"/>
      <c r="H769" s="1"/>
      <c r="I769" s="3"/>
      <c r="J769" s="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4.25">
      <c r="A770" s="1"/>
      <c r="B770" s="1"/>
      <c r="C770" s="1"/>
      <c r="D770" s="2"/>
      <c r="E770" s="2"/>
      <c r="F770" s="2"/>
      <c r="G770" s="1"/>
      <c r="H770" s="1"/>
      <c r="I770" s="3"/>
      <c r="J770" s="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4.25">
      <c r="A771" s="1"/>
      <c r="B771" s="1"/>
      <c r="C771" s="1"/>
      <c r="D771" s="2"/>
      <c r="E771" s="2"/>
      <c r="F771" s="2"/>
      <c r="G771" s="1"/>
      <c r="H771" s="1"/>
      <c r="I771" s="3"/>
      <c r="J771" s="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4.25">
      <c r="A772" s="1"/>
      <c r="B772" s="1"/>
      <c r="C772" s="1"/>
      <c r="D772" s="2"/>
      <c r="E772" s="2"/>
      <c r="F772" s="2"/>
      <c r="G772" s="1"/>
      <c r="H772" s="1"/>
      <c r="I772" s="3"/>
      <c r="J772" s="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4.25">
      <c r="A773" s="1"/>
      <c r="B773" s="1"/>
      <c r="C773" s="1"/>
      <c r="D773" s="2"/>
      <c r="E773" s="2"/>
      <c r="F773" s="2"/>
      <c r="G773" s="1"/>
      <c r="H773" s="1"/>
      <c r="I773" s="3"/>
      <c r="J773" s="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4.25">
      <c r="A774" s="1"/>
      <c r="B774" s="1"/>
      <c r="C774" s="1"/>
      <c r="D774" s="2"/>
      <c r="E774" s="2"/>
      <c r="F774" s="2"/>
      <c r="G774" s="1"/>
      <c r="H774" s="1"/>
      <c r="I774" s="3"/>
      <c r="J774" s="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4.25">
      <c r="A775" s="1"/>
      <c r="B775" s="1"/>
      <c r="C775" s="1"/>
      <c r="D775" s="2"/>
      <c r="E775" s="2"/>
      <c r="F775" s="2"/>
      <c r="G775" s="1"/>
      <c r="H775" s="1"/>
      <c r="I775" s="3"/>
      <c r="J775" s="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4.25">
      <c r="A776" s="1"/>
      <c r="B776" s="1"/>
      <c r="C776" s="1"/>
      <c r="D776" s="2"/>
      <c r="E776" s="2"/>
      <c r="F776" s="2"/>
      <c r="G776" s="1"/>
      <c r="H776" s="1"/>
      <c r="I776" s="3"/>
      <c r="J776" s="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4.25">
      <c r="A777" s="1"/>
      <c r="B777" s="1"/>
      <c r="C777" s="1"/>
      <c r="D777" s="2"/>
      <c r="E777" s="2"/>
      <c r="F777" s="2"/>
      <c r="G777" s="1"/>
      <c r="H777" s="1"/>
      <c r="I777" s="3"/>
      <c r="J777" s="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4.25">
      <c r="A778" s="1"/>
      <c r="B778" s="1"/>
      <c r="C778" s="1"/>
      <c r="D778" s="2"/>
      <c r="E778" s="2"/>
      <c r="F778" s="2"/>
      <c r="G778" s="1"/>
      <c r="H778" s="1"/>
      <c r="I778" s="3"/>
      <c r="J778" s="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4.25">
      <c r="A779" s="1"/>
      <c r="B779" s="1"/>
      <c r="C779" s="1"/>
      <c r="D779" s="2"/>
      <c r="E779" s="2"/>
      <c r="F779" s="2"/>
      <c r="G779" s="1"/>
      <c r="H779" s="1"/>
      <c r="I779" s="3"/>
      <c r="J779" s="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4.25">
      <c r="A780" s="1"/>
      <c r="B780" s="1"/>
      <c r="C780" s="1"/>
      <c r="D780" s="2"/>
      <c r="E780" s="2"/>
      <c r="F780" s="2"/>
      <c r="G780" s="1"/>
      <c r="H780" s="1"/>
      <c r="I780" s="3"/>
      <c r="J780" s="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4.25">
      <c r="A781" s="1"/>
      <c r="B781" s="1"/>
      <c r="C781" s="1"/>
      <c r="D781" s="2"/>
      <c r="E781" s="2"/>
      <c r="F781" s="2"/>
      <c r="G781" s="1"/>
      <c r="H781" s="1"/>
      <c r="I781" s="3"/>
      <c r="J781" s="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4.25">
      <c r="A782" s="1"/>
      <c r="B782" s="1"/>
      <c r="C782" s="1"/>
      <c r="D782" s="2"/>
      <c r="E782" s="2"/>
      <c r="F782" s="2"/>
      <c r="G782" s="1"/>
      <c r="H782" s="1"/>
      <c r="I782" s="3"/>
      <c r="J782" s="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4.25">
      <c r="A783" s="1"/>
      <c r="B783" s="1"/>
      <c r="C783" s="1"/>
      <c r="D783" s="2"/>
      <c r="E783" s="2"/>
      <c r="F783" s="2"/>
      <c r="G783" s="1"/>
      <c r="H783" s="1"/>
      <c r="I783" s="3"/>
      <c r="J783" s="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4.25">
      <c r="A784" s="1"/>
      <c r="B784" s="1"/>
      <c r="C784" s="1"/>
      <c r="D784" s="2"/>
      <c r="E784" s="2"/>
      <c r="F784" s="2"/>
      <c r="G784" s="1"/>
      <c r="H784" s="1"/>
      <c r="I784" s="3"/>
      <c r="J784" s="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4.25">
      <c r="A785" s="1"/>
      <c r="B785" s="1"/>
      <c r="C785" s="1"/>
      <c r="D785" s="2"/>
      <c r="E785" s="2"/>
      <c r="F785" s="2"/>
      <c r="G785" s="1"/>
      <c r="H785" s="1"/>
      <c r="I785" s="3"/>
      <c r="J785" s="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4.25">
      <c r="A786" s="1"/>
      <c r="B786" s="1"/>
      <c r="C786" s="1"/>
      <c r="D786" s="2"/>
      <c r="E786" s="2"/>
      <c r="F786" s="2"/>
      <c r="G786" s="1"/>
      <c r="H786" s="1"/>
      <c r="I786" s="3"/>
      <c r="J786" s="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4.25">
      <c r="A787" s="1"/>
      <c r="B787" s="1"/>
      <c r="C787" s="1"/>
      <c r="D787" s="2"/>
      <c r="E787" s="2"/>
      <c r="F787" s="2"/>
      <c r="G787" s="1"/>
      <c r="H787" s="1"/>
      <c r="I787" s="3"/>
      <c r="J787" s="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4.25">
      <c r="A788" s="1"/>
      <c r="B788" s="1"/>
      <c r="C788" s="1"/>
      <c r="D788" s="2"/>
      <c r="E788" s="2"/>
      <c r="F788" s="2"/>
      <c r="G788" s="1"/>
      <c r="H788" s="1"/>
      <c r="I788" s="3"/>
      <c r="J788" s="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4.25">
      <c r="A789" s="1"/>
      <c r="B789" s="1"/>
      <c r="C789" s="1"/>
      <c r="D789" s="2"/>
      <c r="E789" s="2"/>
      <c r="F789" s="2"/>
      <c r="G789" s="1"/>
      <c r="H789" s="1"/>
      <c r="I789" s="3"/>
      <c r="J789" s="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4.25">
      <c r="A790" s="1"/>
      <c r="B790" s="1"/>
      <c r="C790" s="1"/>
      <c r="D790" s="2"/>
      <c r="E790" s="2"/>
      <c r="F790" s="2"/>
      <c r="G790" s="1"/>
      <c r="H790" s="1"/>
      <c r="I790" s="3"/>
      <c r="J790" s="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4.25">
      <c r="A791" s="1"/>
      <c r="B791" s="1"/>
      <c r="C791" s="1"/>
      <c r="D791" s="2"/>
      <c r="E791" s="2"/>
      <c r="F791" s="2"/>
      <c r="G791" s="1"/>
      <c r="H791" s="1"/>
      <c r="I791" s="3"/>
      <c r="J791" s="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4.25">
      <c r="A792" s="1"/>
      <c r="B792" s="1"/>
      <c r="C792" s="1"/>
      <c r="D792" s="2"/>
      <c r="E792" s="2"/>
      <c r="F792" s="2"/>
      <c r="G792" s="1"/>
      <c r="H792" s="1"/>
      <c r="I792" s="3"/>
      <c r="J792" s="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4.25">
      <c r="A793" s="1"/>
      <c r="B793" s="1"/>
      <c r="C793" s="1"/>
      <c r="D793" s="2"/>
      <c r="E793" s="2"/>
      <c r="F793" s="2"/>
      <c r="G793" s="1"/>
      <c r="H793" s="1"/>
      <c r="I793" s="3"/>
      <c r="J793" s="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4.25">
      <c r="A794" s="1"/>
      <c r="B794" s="1"/>
      <c r="C794" s="1"/>
      <c r="D794" s="2"/>
      <c r="E794" s="2"/>
      <c r="F794" s="2"/>
      <c r="G794" s="1"/>
      <c r="H794" s="1"/>
      <c r="I794" s="3"/>
      <c r="J794" s="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4.25">
      <c r="A795" s="1"/>
      <c r="B795" s="1"/>
      <c r="C795" s="1"/>
      <c r="D795" s="2"/>
      <c r="E795" s="2"/>
      <c r="F795" s="2"/>
      <c r="G795" s="1"/>
      <c r="H795" s="1"/>
      <c r="I795" s="3"/>
      <c r="J795" s="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4.25">
      <c r="A796" s="1"/>
      <c r="B796" s="1"/>
      <c r="C796" s="1"/>
      <c r="D796" s="2"/>
      <c r="E796" s="2"/>
      <c r="F796" s="2"/>
      <c r="G796" s="1"/>
      <c r="H796" s="1"/>
      <c r="I796" s="3"/>
      <c r="J796" s="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4.25">
      <c r="A797" s="1"/>
      <c r="B797" s="1"/>
      <c r="C797" s="1"/>
      <c r="D797" s="2"/>
      <c r="E797" s="2"/>
      <c r="F797" s="2"/>
      <c r="G797" s="1"/>
      <c r="H797" s="1"/>
      <c r="I797" s="3"/>
      <c r="J797" s="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4.25">
      <c r="A798" s="1"/>
      <c r="B798" s="1"/>
      <c r="C798" s="1"/>
      <c r="D798" s="2"/>
      <c r="E798" s="2"/>
      <c r="F798" s="2"/>
      <c r="G798" s="1"/>
      <c r="H798" s="1"/>
      <c r="I798" s="3"/>
      <c r="J798" s="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4.25">
      <c r="A799" s="1"/>
      <c r="B799" s="1"/>
      <c r="C799" s="1"/>
      <c r="D799" s="2"/>
      <c r="E799" s="2"/>
      <c r="F799" s="2"/>
      <c r="G799" s="1"/>
      <c r="H799" s="1"/>
      <c r="I799" s="3"/>
      <c r="J799" s="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4.25">
      <c r="A800" s="1"/>
      <c r="B800" s="1"/>
      <c r="C800" s="1"/>
      <c r="D800" s="2"/>
      <c r="E800" s="2"/>
      <c r="F800" s="2"/>
      <c r="G800" s="1"/>
      <c r="H800" s="1"/>
      <c r="I800" s="3"/>
      <c r="J800" s="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4.25">
      <c r="A801" s="1"/>
      <c r="B801" s="1"/>
      <c r="C801" s="1"/>
      <c r="D801" s="2"/>
      <c r="E801" s="2"/>
      <c r="F801" s="2"/>
      <c r="G801" s="1"/>
      <c r="H801" s="1"/>
      <c r="I801" s="3"/>
      <c r="J801" s="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4.25">
      <c r="A802" s="1"/>
      <c r="B802" s="1"/>
      <c r="C802" s="1"/>
      <c r="D802" s="2"/>
      <c r="E802" s="2"/>
      <c r="F802" s="2"/>
      <c r="G802" s="1"/>
      <c r="H802" s="1"/>
      <c r="I802" s="3"/>
      <c r="J802" s="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4.25">
      <c r="A803" s="1"/>
      <c r="B803" s="1"/>
      <c r="C803" s="1"/>
      <c r="D803" s="2"/>
      <c r="E803" s="2"/>
      <c r="F803" s="2"/>
      <c r="G803" s="1"/>
      <c r="H803" s="1"/>
      <c r="I803" s="3"/>
      <c r="J803" s="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4.25">
      <c r="A804" s="1"/>
      <c r="B804" s="1"/>
      <c r="C804" s="1"/>
      <c r="D804" s="2"/>
      <c r="E804" s="2"/>
      <c r="F804" s="2"/>
      <c r="G804" s="1"/>
      <c r="H804" s="1"/>
      <c r="I804" s="3"/>
      <c r="J804" s="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4.25">
      <c r="A805" s="1"/>
      <c r="B805" s="1"/>
      <c r="C805" s="1"/>
      <c r="D805" s="2"/>
      <c r="E805" s="2"/>
      <c r="F805" s="2"/>
      <c r="G805" s="1"/>
      <c r="H805" s="1"/>
      <c r="I805" s="3"/>
      <c r="J805" s="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4.25">
      <c r="A806" s="1"/>
      <c r="B806" s="1"/>
      <c r="C806" s="1"/>
      <c r="D806" s="2"/>
      <c r="E806" s="2"/>
      <c r="F806" s="2"/>
      <c r="G806" s="1"/>
      <c r="H806" s="1"/>
      <c r="I806" s="3"/>
      <c r="J806" s="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4.25">
      <c r="A807" s="1"/>
      <c r="B807" s="1"/>
      <c r="C807" s="1"/>
      <c r="D807" s="2"/>
      <c r="E807" s="2"/>
      <c r="F807" s="2"/>
      <c r="G807" s="1"/>
      <c r="H807" s="1"/>
      <c r="I807" s="3"/>
      <c r="J807" s="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4.25">
      <c r="A808" s="1"/>
      <c r="B808" s="1"/>
      <c r="C808" s="1"/>
      <c r="D808" s="2"/>
      <c r="E808" s="2"/>
      <c r="F808" s="2"/>
      <c r="G808" s="1"/>
      <c r="H808" s="1"/>
      <c r="I808" s="3"/>
      <c r="J808" s="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4.25">
      <c r="A809" s="1"/>
      <c r="B809" s="1"/>
      <c r="C809" s="1"/>
      <c r="D809" s="2"/>
      <c r="E809" s="2"/>
      <c r="F809" s="2"/>
      <c r="G809" s="1"/>
      <c r="H809" s="1"/>
      <c r="I809" s="3"/>
      <c r="J809" s="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4.25">
      <c r="A810" s="1"/>
      <c r="B810" s="1"/>
      <c r="C810" s="1"/>
      <c r="D810" s="2"/>
      <c r="E810" s="2"/>
      <c r="F810" s="2"/>
      <c r="G810" s="1"/>
      <c r="H810" s="1"/>
      <c r="I810" s="3"/>
      <c r="J810" s="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4.25">
      <c r="A811" s="1"/>
      <c r="B811" s="1"/>
      <c r="C811" s="1"/>
      <c r="D811" s="2"/>
      <c r="E811" s="2"/>
      <c r="F811" s="2"/>
      <c r="G811" s="1"/>
      <c r="H811" s="1"/>
      <c r="I811" s="3"/>
      <c r="J811" s="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4.25">
      <c r="A812" s="1"/>
      <c r="B812" s="1"/>
      <c r="C812" s="1"/>
      <c r="D812" s="2"/>
      <c r="E812" s="2"/>
      <c r="F812" s="2"/>
      <c r="G812" s="1"/>
      <c r="H812" s="1"/>
      <c r="I812" s="3"/>
      <c r="J812" s="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4.25">
      <c r="A813" s="1"/>
      <c r="B813" s="1"/>
      <c r="C813" s="1"/>
      <c r="D813" s="2"/>
      <c r="E813" s="2"/>
      <c r="F813" s="2"/>
      <c r="G813" s="1"/>
      <c r="H813" s="1"/>
      <c r="I813" s="3"/>
      <c r="J813" s="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4.25">
      <c r="A814" s="1"/>
      <c r="B814" s="1"/>
      <c r="C814" s="1"/>
      <c r="D814" s="2"/>
      <c r="E814" s="2"/>
      <c r="F814" s="2"/>
      <c r="G814" s="1"/>
      <c r="H814" s="1"/>
      <c r="I814" s="3"/>
      <c r="J814" s="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4.25">
      <c r="A815" s="1"/>
      <c r="B815" s="1"/>
      <c r="C815" s="1"/>
      <c r="D815" s="2"/>
      <c r="E815" s="2"/>
      <c r="F815" s="2"/>
      <c r="G815" s="1"/>
      <c r="H815" s="1"/>
      <c r="I815" s="3"/>
      <c r="J815" s="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4.25">
      <c r="A816" s="1"/>
      <c r="B816" s="1"/>
      <c r="C816" s="1"/>
      <c r="D816" s="2"/>
      <c r="E816" s="2"/>
      <c r="F816" s="2"/>
      <c r="G816" s="1"/>
      <c r="H816" s="1"/>
      <c r="I816" s="3"/>
      <c r="J816" s="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4.25">
      <c r="A817" s="1"/>
      <c r="B817" s="1"/>
      <c r="C817" s="1"/>
      <c r="D817" s="2"/>
      <c r="E817" s="2"/>
      <c r="F817" s="2"/>
      <c r="G817" s="1"/>
      <c r="H817" s="1"/>
      <c r="I817" s="3"/>
      <c r="J817" s="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4.25">
      <c r="A818" s="1"/>
      <c r="B818" s="1"/>
      <c r="C818" s="1"/>
      <c r="D818" s="2"/>
      <c r="E818" s="2"/>
      <c r="F818" s="2"/>
      <c r="G818" s="1"/>
      <c r="H818" s="1"/>
      <c r="I818" s="3"/>
      <c r="J818" s="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4.25">
      <c r="A819" s="1"/>
      <c r="B819" s="1"/>
      <c r="C819" s="1"/>
      <c r="D819" s="2"/>
      <c r="E819" s="2"/>
      <c r="F819" s="2"/>
      <c r="G819" s="1"/>
      <c r="H819" s="1"/>
      <c r="I819" s="3"/>
      <c r="J819" s="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4.25">
      <c r="A820" s="1"/>
      <c r="B820" s="1"/>
      <c r="C820" s="1"/>
      <c r="D820" s="2"/>
      <c r="E820" s="2"/>
      <c r="F820" s="2"/>
      <c r="G820" s="1"/>
      <c r="H820" s="1"/>
      <c r="I820" s="3"/>
      <c r="J820" s="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4.25">
      <c r="A821" s="1"/>
      <c r="B821" s="1"/>
      <c r="C821" s="1"/>
      <c r="D821" s="2"/>
      <c r="E821" s="2"/>
      <c r="F821" s="2"/>
      <c r="G821" s="1"/>
      <c r="H821" s="1"/>
      <c r="I821" s="3"/>
      <c r="J821" s="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4.25">
      <c r="A822" s="1"/>
      <c r="B822" s="1"/>
      <c r="C822" s="1"/>
      <c r="D822" s="2"/>
      <c r="E822" s="2"/>
      <c r="F822" s="2"/>
      <c r="G822" s="1"/>
      <c r="H822" s="1"/>
      <c r="I822" s="3"/>
      <c r="J822" s="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4.25">
      <c r="A823" s="1"/>
      <c r="B823" s="1"/>
      <c r="C823" s="1"/>
      <c r="D823" s="2"/>
      <c r="E823" s="2"/>
      <c r="F823" s="2"/>
      <c r="G823" s="1"/>
      <c r="H823" s="1"/>
      <c r="I823" s="3"/>
      <c r="J823" s="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4.25">
      <c r="A824" s="1"/>
      <c r="B824" s="1"/>
      <c r="C824" s="1"/>
      <c r="D824" s="2"/>
      <c r="E824" s="2"/>
      <c r="F824" s="2"/>
      <c r="G824" s="1"/>
      <c r="H824" s="1"/>
      <c r="I824" s="3"/>
      <c r="J824" s="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4.25">
      <c r="A825" s="1"/>
      <c r="B825" s="1"/>
      <c r="C825" s="1"/>
      <c r="D825" s="2"/>
      <c r="E825" s="2"/>
      <c r="F825" s="2"/>
      <c r="G825" s="1"/>
      <c r="H825" s="1"/>
      <c r="I825" s="3"/>
      <c r="J825" s="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4.25">
      <c r="A826" s="1"/>
      <c r="B826" s="1"/>
      <c r="C826" s="1"/>
      <c r="D826" s="2"/>
      <c r="E826" s="2"/>
      <c r="F826" s="2"/>
      <c r="G826" s="1"/>
      <c r="H826" s="1"/>
      <c r="I826" s="3"/>
      <c r="J826" s="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4.25">
      <c r="A827" s="1"/>
      <c r="B827" s="1"/>
      <c r="C827" s="1"/>
      <c r="D827" s="2"/>
      <c r="E827" s="2"/>
      <c r="F827" s="2"/>
      <c r="G827" s="1"/>
      <c r="H827" s="1"/>
      <c r="I827" s="3"/>
      <c r="J827" s="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4.25">
      <c r="A828" s="1"/>
      <c r="B828" s="1"/>
      <c r="C828" s="1"/>
      <c r="D828" s="2"/>
      <c r="E828" s="2"/>
      <c r="F828" s="2"/>
      <c r="G828" s="1"/>
      <c r="H828" s="1"/>
      <c r="I828" s="3"/>
      <c r="J828" s="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4.25">
      <c r="A829" s="1"/>
      <c r="B829" s="1"/>
      <c r="C829" s="1"/>
      <c r="D829" s="2"/>
      <c r="E829" s="2"/>
      <c r="F829" s="2"/>
      <c r="G829" s="1"/>
      <c r="H829" s="1"/>
      <c r="I829" s="3"/>
      <c r="J829" s="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4.25">
      <c r="A830" s="1"/>
      <c r="B830" s="1"/>
      <c r="C830" s="1"/>
      <c r="D830" s="2"/>
      <c r="E830" s="2"/>
      <c r="F830" s="2"/>
      <c r="G830" s="1"/>
      <c r="H830" s="1"/>
      <c r="I830" s="3"/>
      <c r="J830" s="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4.25">
      <c r="A831" s="1"/>
      <c r="B831" s="1"/>
      <c r="C831" s="1"/>
      <c r="D831" s="2"/>
      <c r="E831" s="2"/>
      <c r="F831" s="2"/>
      <c r="G831" s="1"/>
      <c r="H831" s="1"/>
      <c r="I831" s="3"/>
      <c r="J831" s="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4.25">
      <c r="A832" s="1"/>
      <c r="B832" s="1"/>
      <c r="C832" s="1"/>
      <c r="D832" s="2"/>
      <c r="E832" s="2"/>
      <c r="F832" s="2"/>
      <c r="G832" s="1"/>
      <c r="H832" s="1"/>
      <c r="I832" s="3"/>
      <c r="J832" s="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4.25">
      <c r="A833" s="1"/>
      <c r="B833" s="1"/>
      <c r="C833" s="1"/>
      <c r="D833" s="2"/>
      <c r="E833" s="2"/>
      <c r="F833" s="2"/>
      <c r="G833" s="1"/>
      <c r="H833" s="1"/>
      <c r="I833" s="3"/>
      <c r="J833" s="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4.25">
      <c r="A834" s="1"/>
      <c r="B834" s="1"/>
      <c r="C834" s="1"/>
      <c r="D834" s="2"/>
      <c r="E834" s="2"/>
      <c r="F834" s="2"/>
      <c r="G834" s="1"/>
      <c r="H834" s="1"/>
      <c r="I834" s="3"/>
      <c r="J834" s="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4.25">
      <c r="A835" s="1"/>
      <c r="B835" s="1"/>
      <c r="C835" s="1"/>
      <c r="D835" s="2"/>
      <c r="E835" s="2"/>
      <c r="F835" s="2"/>
      <c r="G835" s="1"/>
      <c r="H835" s="1"/>
      <c r="I835" s="3"/>
      <c r="J835" s="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4.25">
      <c r="A836" s="1"/>
      <c r="B836" s="1"/>
      <c r="C836" s="1"/>
      <c r="D836" s="2"/>
      <c r="E836" s="2"/>
      <c r="F836" s="2"/>
      <c r="G836" s="1"/>
      <c r="H836" s="1"/>
      <c r="I836" s="3"/>
      <c r="J836" s="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4.25">
      <c r="A837" s="1"/>
      <c r="B837" s="1"/>
      <c r="C837" s="1"/>
      <c r="D837" s="2"/>
      <c r="E837" s="2"/>
      <c r="F837" s="2"/>
      <c r="G837" s="1"/>
      <c r="H837" s="1"/>
      <c r="I837" s="3"/>
      <c r="J837" s="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4.25">
      <c r="A838" s="1"/>
      <c r="B838" s="1"/>
      <c r="C838" s="1"/>
      <c r="D838" s="2"/>
      <c r="E838" s="2"/>
      <c r="F838" s="2"/>
      <c r="G838" s="1"/>
      <c r="H838" s="1"/>
      <c r="I838" s="3"/>
      <c r="J838" s="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4.25">
      <c r="A839" s="1"/>
      <c r="B839" s="1"/>
      <c r="C839" s="1"/>
      <c r="D839" s="2"/>
      <c r="E839" s="2"/>
      <c r="F839" s="2"/>
      <c r="G839" s="1"/>
      <c r="H839" s="1"/>
      <c r="I839" s="3"/>
      <c r="J839" s="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4.25">
      <c r="A840" s="1"/>
      <c r="B840" s="1"/>
      <c r="C840" s="1"/>
      <c r="D840" s="2"/>
      <c r="E840" s="2"/>
      <c r="F840" s="2"/>
      <c r="G840" s="1"/>
      <c r="H840" s="1"/>
      <c r="I840" s="3"/>
      <c r="J840" s="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4.25">
      <c r="A841" s="1"/>
      <c r="B841" s="1"/>
      <c r="C841" s="1"/>
      <c r="D841" s="2"/>
      <c r="E841" s="2"/>
      <c r="F841" s="2"/>
      <c r="G841" s="1"/>
      <c r="H841" s="1"/>
      <c r="I841" s="3"/>
      <c r="J841" s="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4.25">
      <c r="A842" s="1"/>
      <c r="B842" s="1"/>
      <c r="C842" s="1"/>
      <c r="D842" s="2"/>
      <c r="E842" s="2"/>
      <c r="F842" s="2"/>
      <c r="G842" s="1"/>
      <c r="H842" s="1"/>
      <c r="I842" s="3"/>
      <c r="J842" s="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4.25">
      <c r="A843" s="1"/>
      <c r="B843" s="1"/>
      <c r="C843" s="1"/>
      <c r="D843" s="2"/>
      <c r="E843" s="2"/>
      <c r="F843" s="2"/>
      <c r="G843" s="1"/>
      <c r="H843" s="1"/>
      <c r="I843" s="3"/>
      <c r="J843" s="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4.25">
      <c r="A844" s="1"/>
      <c r="B844" s="1"/>
      <c r="C844" s="1"/>
      <c r="D844" s="2"/>
      <c r="E844" s="2"/>
      <c r="F844" s="2"/>
      <c r="G844" s="1"/>
      <c r="H844" s="1"/>
      <c r="I844" s="3"/>
      <c r="J844" s="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4.25">
      <c r="A845" s="1"/>
      <c r="B845" s="1"/>
      <c r="C845" s="1"/>
      <c r="D845" s="2"/>
      <c r="E845" s="2"/>
      <c r="F845" s="2"/>
      <c r="G845" s="1"/>
      <c r="H845" s="1"/>
      <c r="I845" s="3"/>
      <c r="J845" s="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4.25">
      <c r="A846" s="1"/>
      <c r="B846" s="1"/>
      <c r="C846" s="1"/>
      <c r="D846" s="2"/>
      <c r="E846" s="2"/>
      <c r="F846" s="2"/>
      <c r="G846" s="1"/>
      <c r="H846" s="1"/>
      <c r="I846" s="3"/>
      <c r="J846" s="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4.25">
      <c r="A847" s="1"/>
      <c r="B847" s="1"/>
      <c r="C847" s="1"/>
      <c r="D847" s="2"/>
      <c r="E847" s="2"/>
      <c r="F847" s="2"/>
      <c r="G847" s="1"/>
      <c r="H847" s="1"/>
      <c r="I847" s="3"/>
      <c r="J847" s="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4.25">
      <c r="A848" s="1"/>
      <c r="B848" s="1"/>
      <c r="C848" s="1"/>
      <c r="D848" s="2"/>
      <c r="E848" s="2"/>
      <c r="F848" s="2"/>
      <c r="G848" s="1"/>
      <c r="H848" s="1"/>
      <c r="I848" s="3"/>
      <c r="J848" s="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4.25">
      <c r="A849" s="1"/>
      <c r="B849" s="1"/>
      <c r="C849" s="1"/>
      <c r="D849" s="2"/>
      <c r="E849" s="2"/>
      <c r="F849" s="2"/>
      <c r="G849" s="1"/>
      <c r="H849" s="1"/>
      <c r="I849" s="3"/>
      <c r="J849" s="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4.25">
      <c r="A850" s="1"/>
      <c r="B850" s="1"/>
      <c r="C850" s="1"/>
      <c r="D850" s="2"/>
      <c r="E850" s="2"/>
      <c r="F850" s="2"/>
      <c r="G850" s="1"/>
      <c r="H850" s="1"/>
      <c r="I850" s="3"/>
      <c r="J850" s="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4.25">
      <c r="A851" s="1"/>
      <c r="B851" s="1"/>
      <c r="C851" s="1"/>
      <c r="D851" s="2"/>
      <c r="E851" s="2"/>
      <c r="F851" s="2"/>
      <c r="G851" s="1"/>
      <c r="H851" s="1"/>
      <c r="I851" s="3"/>
      <c r="J851" s="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4.25">
      <c r="A852" s="1"/>
      <c r="B852" s="1"/>
      <c r="C852" s="1"/>
      <c r="D852" s="2"/>
      <c r="E852" s="2"/>
      <c r="F852" s="2"/>
      <c r="G852" s="1"/>
      <c r="H852" s="1"/>
      <c r="I852" s="3"/>
      <c r="J852" s="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4.25">
      <c r="A853" s="1"/>
      <c r="B853" s="1"/>
      <c r="C853" s="1"/>
      <c r="D853" s="2"/>
      <c r="E853" s="2"/>
      <c r="F853" s="2"/>
      <c r="G853" s="1"/>
      <c r="H853" s="1"/>
      <c r="I853" s="3"/>
      <c r="J853" s="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4.25">
      <c r="A854" s="1"/>
      <c r="B854" s="1"/>
      <c r="C854" s="1"/>
      <c r="D854" s="2"/>
      <c r="E854" s="2"/>
      <c r="F854" s="2"/>
      <c r="G854" s="1"/>
      <c r="H854" s="1"/>
      <c r="I854" s="3"/>
      <c r="J854" s="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4.25">
      <c r="A855" s="1"/>
      <c r="B855" s="1"/>
      <c r="C855" s="1"/>
      <c r="D855" s="2"/>
      <c r="E855" s="2"/>
      <c r="F855" s="2"/>
      <c r="G855" s="1"/>
      <c r="H855" s="1"/>
      <c r="I855" s="3"/>
      <c r="J855" s="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4.25">
      <c r="A856" s="1"/>
      <c r="B856" s="1"/>
      <c r="C856" s="1"/>
      <c r="D856" s="2"/>
      <c r="E856" s="2"/>
      <c r="F856" s="2"/>
      <c r="G856" s="1"/>
      <c r="H856" s="1"/>
      <c r="I856" s="3"/>
      <c r="J856" s="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4.25">
      <c r="A857" s="1"/>
      <c r="B857" s="1"/>
      <c r="C857" s="1"/>
      <c r="D857" s="2"/>
      <c r="E857" s="2"/>
      <c r="F857" s="2"/>
      <c r="G857" s="1"/>
      <c r="H857" s="1"/>
      <c r="I857" s="3"/>
      <c r="J857" s="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4.25">
      <c r="A858" s="1"/>
      <c r="B858" s="1"/>
      <c r="C858" s="1"/>
      <c r="D858" s="2"/>
      <c r="E858" s="2"/>
      <c r="F858" s="2"/>
      <c r="G858" s="1"/>
      <c r="H858" s="1"/>
      <c r="I858" s="3"/>
      <c r="J858" s="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4.25">
      <c r="A859" s="1"/>
      <c r="B859" s="1"/>
      <c r="C859" s="1"/>
      <c r="D859" s="2"/>
      <c r="E859" s="2"/>
      <c r="F859" s="2"/>
      <c r="G859" s="1"/>
      <c r="H859" s="1"/>
      <c r="I859" s="3"/>
      <c r="J859" s="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4.25">
      <c r="A860" s="1"/>
      <c r="B860" s="1"/>
      <c r="C860" s="1"/>
      <c r="D860" s="2"/>
      <c r="E860" s="2"/>
      <c r="F860" s="2"/>
      <c r="G860" s="1"/>
      <c r="H860" s="1"/>
      <c r="I860" s="3"/>
      <c r="J860" s="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4.25">
      <c r="A861" s="1"/>
      <c r="B861" s="1"/>
      <c r="C861" s="1"/>
      <c r="D861" s="2"/>
      <c r="E861" s="2"/>
      <c r="F861" s="2"/>
      <c r="G861" s="1"/>
      <c r="H861" s="1"/>
      <c r="I861" s="3"/>
      <c r="J861" s="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4.25">
      <c r="A862" s="1"/>
      <c r="B862" s="1"/>
      <c r="C862" s="1"/>
      <c r="D862" s="2"/>
      <c r="E862" s="2"/>
      <c r="F862" s="2"/>
      <c r="G862" s="1"/>
      <c r="H862" s="1"/>
      <c r="I862" s="3"/>
      <c r="J862" s="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4.25">
      <c r="A863" s="1"/>
      <c r="B863" s="1"/>
      <c r="C863" s="1"/>
      <c r="D863" s="2"/>
      <c r="E863" s="2"/>
      <c r="F863" s="2"/>
      <c r="G863" s="1"/>
      <c r="H863" s="1"/>
      <c r="I863" s="3"/>
      <c r="J863" s="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4.25">
      <c r="A864" s="1"/>
      <c r="B864" s="1"/>
      <c r="C864" s="1"/>
      <c r="D864" s="2"/>
      <c r="E864" s="2"/>
      <c r="F864" s="2"/>
      <c r="G864" s="1"/>
      <c r="H864" s="1"/>
      <c r="I864" s="3"/>
      <c r="J864" s="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4.25">
      <c r="A865" s="1"/>
      <c r="B865" s="1"/>
      <c r="C865" s="1"/>
      <c r="D865" s="2"/>
      <c r="E865" s="2"/>
      <c r="F865" s="2"/>
      <c r="G865" s="1"/>
      <c r="H865" s="1"/>
      <c r="I865" s="3"/>
      <c r="J865" s="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4.25">
      <c r="A866" s="1"/>
      <c r="B866" s="1"/>
      <c r="C866" s="1"/>
      <c r="D866" s="2"/>
      <c r="E866" s="2"/>
      <c r="F866" s="2"/>
      <c r="G866" s="1"/>
      <c r="H866" s="1"/>
      <c r="I866" s="3"/>
      <c r="J866" s="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4.25">
      <c r="A867" s="1"/>
      <c r="B867" s="1"/>
      <c r="C867" s="1"/>
      <c r="D867" s="2"/>
      <c r="E867" s="2"/>
      <c r="F867" s="2"/>
      <c r="G867" s="1"/>
      <c r="H867" s="1"/>
      <c r="I867" s="3"/>
      <c r="J867" s="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4.25">
      <c r="A868" s="1"/>
      <c r="B868" s="1"/>
      <c r="C868" s="1"/>
      <c r="D868" s="2"/>
      <c r="E868" s="2"/>
      <c r="F868" s="2"/>
      <c r="G868" s="1"/>
      <c r="H868" s="1"/>
      <c r="I868" s="3"/>
      <c r="J868" s="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4.25">
      <c r="A869" s="1"/>
      <c r="B869" s="1"/>
      <c r="C869" s="1"/>
      <c r="D869" s="2"/>
      <c r="E869" s="2"/>
      <c r="F869" s="2"/>
      <c r="G869" s="1"/>
      <c r="H869" s="1"/>
      <c r="I869" s="3"/>
      <c r="J869" s="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4.25">
      <c r="A870" s="1"/>
      <c r="B870" s="1"/>
      <c r="C870" s="1"/>
      <c r="D870" s="2"/>
      <c r="E870" s="2"/>
      <c r="F870" s="2"/>
      <c r="G870" s="1"/>
      <c r="H870" s="1"/>
      <c r="I870" s="3"/>
      <c r="J870" s="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4.25">
      <c r="A871" s="1"/>
      <c r="B871" s="1"/>
      <c r="C871" s="1"/>
      <c r="D871" s="2"/>
      <c r="E871" s="2"/>
      <c r="F871" s="2"/>
      <c r="G871" s="1"/>
      <c r="H871" s="1"/>
      <c r="I871" s="3"/>
      <c r="J871" s="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4.25">
      <c r="A872" s="1"/>
      <c r="B872" s="1"/>
      <c r="C872" s="1"/>
      <c r="D872" s="2"/>
      <c r="E872" s="2"/>
      <c r="F872" s="2"/>
      <c r="G872" s="1"/>
      <c r="H872" s="1"/>
      <c r="I872" s="3"/>
      <c r="J872" s="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4.25">
      <c r="A873" s="1"/>
      <c r="B873" s="1"/>
      <c r="C873" s="1"/>
      <c r="D873" s="2"/>
      <c r="E873" s="2"/>
      <c r="F873" s="2"/>
      <c r="G873" s="1"/>
      <c r="H873" s="1"/>
      <c r="I873" s="3"/>
      <c r="J873" s="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4.25">
      <c r="A874" s="1"/>
      <c r="B874" s="1"/>
      <c r="C874" s="1"/>
      <c r="D874" s="2"/>
      <c r="E874" s="2"/>
      <c r="F874" s="2"/>
      <c r="G874" s="1"/>
      <c r="H874" s="1"/>
      <c r="I874" s="3"/>
      <c r="J874" s="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4.25">
      <c r="A875" s="1"/>
      <c r="B875" s="1"/>
      <c r="C875" s="1"/>
      <c r="D875" s="2"/>
      <c r="E875" s="2"/>
      <c r="F875" s="2"/>
      <c r="G875" s="1"/>
      <c r="H875" s="1"/>
      <c r="I875" s="3"/>
      <c r="J875" s="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4.25">
      <c r="A876" s="1"/>
      <c r="B876" s="1"/>
      <c r="C876" s="1"/>
      <c r="D876" s="2"/>
      <c r="E876" s="2"/>
      <c r="F876" s="2"/>
      <c r="G876" s="1"/>
      <c r="H876" s="1"/>
      <c r="I876" s="3"/>
      <c r="J876" s="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4.25">
      <c r="A877" s="1"/>
      <c r="B877" s="1"/>
      <c r="C877" s="1"/>
      <c r="D877" s="2"/>
      <c r="E877" s="2"/>
      <c r="F877" s="2"/>
      <c r="G877" s="1"/>
      <c r="H877" s="1"/>
      <c r="I877" s="3"/>
      <c r="J877" s="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4.25">
      <c r="A878" s="1"/>
      <c r="B878" s="1"/>
      <c r="C878" s="1"/>
      <c r="D878" s="2"/>
      <c r="E878" s="2"/>
      <c r="F878" s="2"/>
      <c r="G878" s="1"/>
      <c r="H878" s="1"/>
      <c r="I878" s="3"/>
      <c r="J878" s="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4.25">
      <c r="A879" s="1"/>
      <c r="B879" s="1"/>
      <c r="C879" s="1"/>
      <c r="D879" s="2"/>
      <c r="E879" s="2"/>
      <c r="F879" s="2"/>
      <c r="G879" s="1"/>
      <c r="H879" s="1"/>
      <c r="I879" s="3"/>
      <c r="J879" s="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4.25">
      <c r="A880" s="1"/>
      <c r="B880" s="1"/>
      <c r="C880" s="1"/>
      <c r="D880" s="2"/>
      <c r="E880" s="2"/>
      <c r="F880" s="2"/>
      <c r="G880" s="1"/>
      <c r="H880" s="1"/>
      <c r="I880" s="3"/>
      <c r="J880" s="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4.25">
      <c r="A881" s="1"/>
      <c r="B881" s="1"/>
      <c r="C881" s="1"/>
      <c r="D881" s="2"/>
      <c r="E881" s="2"/>
      <c r="F881" s="2"/>
      <c r="G881" s="1"/>
      <c r="H881" s="1"/>
      <c r="I881" s="3"/>
      <c r="J881" s="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4.25">
      <c r="A882" s="1"/>
      <c r="B882" s="1"/>
      <c r="C882" s="1"/>
      <c r="D882" s="2"/>
      <c r="E882" s="2"/>
      <c r="F882" s="2"/>
      <c r="G882" s="1"/>
      <c r="H882" s="1"/>
      <c r="I882" s="3"/>
      <c r="J882" s="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4.25">
      <c r="A883" s="1"/>
      <c r="B883" s="1"/>
      <c r="C883" s="1"/>
      <c r="D883" s="2"/>
      <c r="E883" s="2"/>
      <c r="F883" s="2"/>
      <c r="G883" s="1"/>
      <c r="H883" s="1"/>
      <c r="I883" s="3"/>
      <c r="J883" s="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4.25">
      <c r="A884" s="1"/>
      <c r="B884" s="1"/>
      <c r="C884" s="1"/>
      <c r="D884" s="2"/>
      <c r="E884" s="2"/>
      <c r="F884" s="2"/>
      <c r="G884" s="1"/>
      <c r="H884" s="1"/>
      <c r="I884" s="3"/>
      <c r="J884" s="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4.25">
      <c r="A885" s="1"/>
      <c r="B885" s="1"/>
      <c r="C885" s="1"/>
      <c r="D885" s="2"/>
      <c r="E885" s="2"/>
      <c r="F885" s="2"/>
      <c r="G885" s="1"/>
      <c r="H885" s="1"/>
      <c r="I885" s="3"/>
      <c r="J885" s="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4.25">
      <c r="A886" s="1"/>
      <c r="B886" s="1"/>
      <c r="C886" s="1"/>
      <c r="D886" s="2"/>
      <c r="E886" s="2"/>
      <c r="F886" s="2"/>
      <c r="G886" s="1"/>
      <c r="H886" s="1"/>
      <c r="I886" s="3"/>
      <c r="J886" s="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4.25">
      <c r="A887" s="1"/>
      <c r="B887" s="1"/>
      <c r="C887" s="1"/>
      <c r="D887" s="2"/>
      <c r="E887" s="2"/>
      <c r="F887" s="2"/>
      <c r="G887" s="1"/>
      <c r="H887" s="1"/>
      <c r="I887" s="3"/>
      <c r="J887" s="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4.25">
      <c r="A888" s="1"/>
      <c r="B888" s="1"/>
      <c r="C888" s="1"/>
      <c r="D888" s="2"/>
      <c r="E888" s="2"/>
      <c r="F888" s="2"/>
      <c r="G888" s="1"/>
      <c r="H888" s="1"/>
      <c r="I888" s="3"/>
      <c r="J888" s="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4.25">
      <c r="A889" s="1"/>
      <c r="B889" s="1"/>
      <c r="C889" s="1"/>
      <c r="D889" s="2"/>
      <c r="E889" s="2"/>
      <c r="F889" s="2"/>
      <c r="G889" s="1"/>
      <c r="H889" s="1"/>
      <c r="I889" s="3"/>
      <c r="J889" s="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4.25">
      <c r="A890" s="1"/>
      <c r="B890" s="1"/>
      <c r="C890" s="1"/>
      <c r="D890" s="2"/>
      <c r="E890" s="2"/>
      <c r="F890" s="2"/>
      <c r="G890" s="1"/>
      <c r="H890" s="1"/>
      <c r="I890" s="3"/>
      <c r="J890" s="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4.25">
      <c r="A891" s="1"/>
      <c r="B891" s="1"/>
      <c r="C891" s="1"/>
      <c r="D891" s="2"/>
      <c r="E891" s="2"/>
      <c r="F891" s="2"/>
      <c r="G891" s="1"/>
      <c r="H891" s="1"/>
      <c r="I891" s="3"/>
      <c r="J891" s="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4.25">
      <c r="A892" s="1"/>
      <c r="B892" s="1"/>
      <c r="C892" s="1"/>
      <c r="D892" s="2"/>
      <c r="E892" s="2"/>
      <c r="F892" s="2"/>
      <c r="G892" s="1"/>
      <c r="H892" s="1"/>
      <c r="I892" s="3"/>
      <c r="J892" s="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4.25">
      <c r="A893" s="1"/>
      <c r="B893" s="1"/>
      <c r="C893" s="1"/>
      <c r="D893" s="2"/>
      <c r="E893" s="2"/>
      <c r="F893" s="2"/>
      <c r="G893" s="1"/>
      <c r="H893" s="1"/>
      <c r="I893" s="3"/>
      <c r="J893" s="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4.25">
      <c r="A894" s="1"/>
      <c r="B894" s="1"/>
      <c r="C894" s="1"/>
      <c r="D894" s="2"/>
      <c r="E894" s="2"/>
      <c r="F894" s="2"/>
      <c r="G894" s="1"/>
      <c r="H894" s="1"/>
      <c r="I894" s="3"/>
      <c r="J894" s="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4.25">
      <c r="A895" s="1"/>
      <c r="B895" s="1"/>
      <c r="C895" s="1"/>
      <c r="D895" s="2"/>
      <c r="E895" s="2"/>
      <c r="F895" s="2"/>
      <c r="G895" s="1"/>
      <c r="H895" s="1"/>
      <c r="I895" s="3"/>
      <c r="J895" s="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4.25">
      <c r="A896" s="1"/>
      <c r="B896" s="1"/>
      <c r="C896" s="1"/>
      <c r="D896" s="2"/>
      <c r="E896" s="2"/>
      <c r="F896" s="2"/>
      <c r="G896" s="1"/>
      <c r="H896" s="1"/>
      <c r="I896" s="3"/>
      <c r="J896" s="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4.25">
      <c r="A897" s="1"/>
      <c r="B897" s="1"/>
      <c r="C897" s="1"/>
      <c r="D897" s="2"/>
      <c r="E897" s="2"/>
      <c r="F897" s="2"/>
      <c r="G897" s="1"/>
      <c r="H897" s="1"/>
      <c r="I897" s="3"/>
      <c r="J897" s="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4.25">
      <c r="A898" s="1"/>
      <c r="B898" s="1"/>
      <c r="C898" s="1"/>
      <c r="D898" s="2"/>
      <c r="E898" s="2"/>
      <c r="F898" s="2"/>
      <c r="G898" s="1"/>
      <c r="H898" s="1"/>
      <c r="I898" s="3"/>
      <c r="J898" s="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4.25">
      <c r="A899" s="1"/>
      <c r="B899" s="1"/>
      <c r="C899" s="1"/>
      <c r="D899" s="2"/>
      <c r="E899" s="2"/>
      <c r="F899" s="2"/>
      <c r="G899" s="1"/>
      <c r="H899" s="1"/>
      <c r="I899" s="3"/>
      <c r="J899" s="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4.25">
      <c r="A900" s="1"/>
      <c r="B900" s="1"/>
      <c r="C900" s="1"/>
      <c r="D900" s="2"/>
      <c r="E900" s="2"/>
      <c r="F900" s="2"/>
      <c r="G900" s="1"/>
      <c r="H900" s="1"/>
      <c r="I900" s="3"/>
      <c r="J900" s="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4.25">
      <c r="A901" s="1"/>
      <c r="B901" s="1"/>
      <c r="C901" s="1"/>
      <c r="D901" s="2"/>
      <c r="E901" s="2"/>
      <c r="F901" s="2"/>
      <c r="G901" s="1"/>
      <c r="H901" s="1"/>
      <c r="I901" s="3"/>
      <c r="J901" s="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4.25">
      <c r="A902" s="1"/>
      <c r="B902" s="1"/>
      <c r="C902" s="1"/>
      <c r="D902" s="2"/>
      <c r="E902" s="2"/>
      <c r="F902" s="2"/>
      <c r="G902" s="1"/>
      <c r="H902" s="1"/>
      <c r="I902" s="3"/>
      <c r="J902" s="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4.25">
      <c r="A903" s="1"/>
      <c r="B903" s="1"/>
      <c r="C903" s="1"/>
      <c r="D903" s="2"/>
      <c r="E903" s="2"/>
      <c r="F903" s="2"/>
      <c r="G903" s="1"/>
      <c r="H903" s="1"/>
      <c r="I903" s="3"/>
      <c r="J903" s="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4.25">
      <c r="A904" s="1"/>
      <c r="B904" s="1"/>
      <c r="C904" s="1"/>
      <c r="D904" s="2"/>
      <c r="E904" s="2"/>
      <c r="F904" s="2"/>
      <c r="G904" s="1"/>
      <c r="H904" s="1"/>
      <c r="I904" s="3"/>
      <c r="J904" s="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4.25">
      <c r="A905" s="1"/>
      <c r="B905" s="1"/>
      <c r="C905" s="1"/>
      <c r="D905" s="2"/>
      <c r="E905" s="2"/>
      <c r="F905" s="2"/>
      <c r="G905" s="1"/>
      <c r="H905" s="1"/>
      <c r="I905" s="3"/>
      <c r="J905" s="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4.25">
      <c r="A906" s="1"/>
      <c r="B906" s="1"/>
      <c r="C906" s="1"/>
      <c r="D906" s="2"/>
      <c r="E906" s="2"/>
      <c r="F906" s="2"/>
      <c r="G906" s="1"/>
      <c r="H906" s="1"/>
      <c r="I906" s="3"/>
      <c r="J906" s="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4.25">
      <c r="A907" s="1"/>
      <c r="B907" s="1"/>
      <c r="C907" s="1"/>
      <c r="D907" s="2"/>
      <c r="E907" s="2"/>
      <c r="F907" s="2"/>
      <c r="G907" s="1"/>
      <c r="H907" s="1"/>
      <c r="I907" s="3"/>
      <c r="J907" s="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4.25">
      <c r="A908" s="1"/>
      <c r="B908" s="1"/>
      <c r="C908" s="1"/>
      <c r="D908" s="2"/>
      <c r="E908" s="2"/>
      <c r="F908" s="2"/>
      <c r="G908" s="1"/>
      <c r="H908" s="1"/>
      <c r="I908" s="3"/>
      <c r="J908" s="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4.25">
      <c r="A909" s="1"/>
      <c r="B909" s="1"/>
      <c r="C909" s="1"/>
      <c r="D909" s="2"/>
      <c r="E909" s="2"/>
      <c r="F909" s="2"/>
      <c r="G909" s="1"/>
      <c r="H909" s="1"/>
      <c r="I909" s="3"/>
      <c r="J909" s="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4.25">
      <c r="A910" s="1"/>
      <c r="B910" s="1"/>
      <c r="C910" s="1"/>
      <c r="D910" s="2"/>
      <c r="E910" s="2"/>
      <c r="F910" s="2"/>
      <c r="G910" s="1"/>
      <c r="H910" s="1"/>
      <c r="I910" s="3"/>
      <c r="J910" s="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4.25">
      <c r="A911" s="1"/>
      <c r="B911" s="1"/>
      <c r="C911" s="1"/>
      <c r="D911" s="2"/>
      <c r="E911" s="2"/>
      <c r="F911" s="2"/>
      <c r="G911" s="1"/>
      <c r="H911" s="1"/>
      <c r="I911" s="3"/>
      <c r="J911" s="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4.25">
      <c r="A912" s="1"/>
      <c r="B912" s="1"/>
      <c r="C912" s="1"/>
      <c r="D912" s="2"/>
      <c r="E912" s="2"/>
      <c r="F912" s="2"/>
      <c r="G912" s="1"/>
      <c r="H912" s="1"/>
      <c r="I912" s="3"/>
      <c r="J912" s="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4.25">
      <c r="A913" s="1"/>
      <c r="B913" s="1"/>
      <c r="C913" s="1"/>
      <c r="D913" s="2"/>
      <c r="E913" s="2"/>
      <c r="F913" s="2"/>
      <c r="G913" s="1"/>
      <c r="H913" s="1"/>
      <c r="I913" s="3"/>
      <c r="J913" s="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4.25">
      <c r="A914" s="1"/>
      <c r="B914" s="1"/>
      <c r="C914" s="1"/>
      <c r="D914" s="2"/>
      <c r="E914" s="2"/>
      <c r="F914" s="2"/>
      <c r="G914" s="1"/>
      <c r="H914" s="1"/>
      <c r="I914" s="3"/>
      <c r="J914" s="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4.25">
      <c r="A915" s="1"/>
      <c r="B915" s="1"/>
      <c r="C915" s="1"/>
      <c r="D915" s="2"/>
      <c r="E915" s="2"/>
      <c r="F915" s="2"/>
      <c r="G915" s="1"/>
      <c r="H915" s="1"/>
      <c r="I915" s="3"/>
      <c r="J915" s="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4.25">
      <c r="A916" s="1"/>
      <c r="B916" s="1"/>
      <c r="C916" s="1"/>
      <c r="D916" s="2"/>
      <c r="E916" s="2"/>
      <c r="F916" s="2"/>
      <c r="G916" s="1"/>
      <c r="H916" s="1"/>
      <c r="I916" s="3"/>
      <c r="J916" s="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4.25">
      <c r="A917" s="1"/>
      <c r="B917" s="1"/>
      <c r="C917" s="1"/>
      <c r="D917" s="2"/>
      <c r="E917" s="2"/>
      <c r="F917" s="2"/>
      <c r="G917" s="1"/>
      <c r="H917" s="1"/>
      <c r="I917" s="3"/>
      <c r="J917" s="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4.25">
      <c r="A918" s="1"/>
      <c r="B918" s="1"/>
      <c r="C918" s="1"/>
      <c r="D918" s="2"/>
      <c r="E918" s="2"/>
      <c r="F918" s="2"/>
      <c r="G918" s="1"/>
      <c r="H918" s="1"/>
      <c r="I918" s="3"/>
      <c r="J918" s="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4.25">
      <c r="A919" s="1"/>
      <c r="B919" s="1"/>
      <c r="C919" s="1"/>
      <c r="D919" s="2"/>
      <c r="E919" s="2"/>
      <c r="F919" s="2"/>
      <c r="G919" s="1"/>
      <c r="H919" s="1"/>
      <c r="I919" s="3"/>
      <c r="J919" s="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4.25">
      <c r="A920" s="1"/>
      <c r="B920" s="1"/>
      <c r="C920" s="1"/>
      <c r="D920" s="2"/>
      <c r="E920" s="2"/>
      <c r="F920" s="2"/>
      <c r="G920" s="1"/>
      <c r="H920" s="1"/>
      <c r="I920" s="3"/>
      <c r="J920" s="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4.25">
      <c r="A921" s="1"/>
      <c r="B921" s="1"/>
      <c r="C921" s="1"/>
      <c r="D921" s="2"/>
      <c r="E921" s="2"/>
      <c r="F921" s="2"/>
      <c r="G921" s="1"/>
      <c r="H921" s="1"/>
      <c r="I921" s="3"/>
      <c r="J921" s="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4.25">
      <c r="A922" s="1"/>
      <c r="B922" s="1"/>
      <c r="C922" s="1"/>
      <c r="D922" s="2"/>
      <c r="E922" s="2"/>
      <c r="F922" s="2"/>
      <c r="G922" s="1"/>
      <c r="H922" s="1"/>
      <c r="I922" s="3"/>
      <c r="J922" s="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4.25">
      <c r="A923" s="1"/>
      <c r="B923" s="1"/>
      <c r="C923" s="1"/>
      <c r="D923" s="2"/>
      <c r="E923" s="2"/>
      <c r="F923" s="2"/>
      <c r="G923" s="1"/>
      <c r="H923" s="1"/>
      <c r="I923" s="3"/>
      <c r="J923" s="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4.25">
      <c r="A924" s="1"/>
      <c r="B924" s="1"/>
      <c r="C924" s="1"/>
      <c r="D924" s="2"/>
      <c r="E924" s="2"/>
      <c r="F924" s="2"/>
      <c r="G924" s="1"/>
      <c r="H924" s="1"/>
      <c r="I924" s="3"/>
      <c r="J924" s="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4.25">
      <c r="A925" s="1"/>
      <c r="B925" s="1"/>
      <c r="C925" s="1"/>
      <c r="D925" s="2"/>
      <c r="E925" s="2"/>
      <c r="F925" s="2"/>
      <c r="G925" s="1"/>
      <c r="H925" s="1"/>
      <c r="I925" s="3"/>
      <c r="J925" s="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4.25">
      <c r="A926" s="1"/>
      <c r="B926" s="1"/>
      <c r="C926" s="1"/>
      <c r="D926" s="2"/>
      <c r="E926" s="2"/>
      <c r="F926" s="2"/>
      <c r="G926" s="1"/>
      <c r="H926" s="1"/>
      <c r="I926" s="3"/>
      <c r="J926" s="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4.25">
      <c r="A927" s="1"/>
      <c r="B927" s="1"/>
      <c r="C927" s="1"/>
      <c r="D927" s="2"/>
      <c r="E927" s="2"/>
      <c r="F927" s="2"/>
      <c r="G927" s="1"/>
      <c r="H927" s="1"/>
      <c r="I927" s="3"/>
      <c r="J927" s="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4.25">
      <c r="A928" s="1"/>
      <c r="B928" s="1"/>
      <c r="C928" s="1"/>
      <c r="D928" s="2"/>
      <c r="E928" s="2"/>
      <c r="F928" s="2"/>
      <c r="G928" s="1"/>
      <c r="H928" s="1"/>
      <c r="I928" s="3"/>
      <c r="J928" s="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4.25">
      <c r="A929" s="1"/>
      <c r="B929" s="1"/>
      <c r="C929" s="1"/>
      <c r="D929" s="2"/>
      <c r="E929" s="2"/>
      <c r="F929" s="2"/>
      <c r="G929" s="1"/>
      <c r="H929" s="1"/>
      <c r="I929" s="3"/>
      <c r="J929" s="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4.25">
      <c r="A930" s="1"/>
      <c r="B930" s="1"/>
      <c r="C930" s="1"/>
      <c r="D930" s="2"/>
      <c r="E930" s="2"/>
      <c r="F930" s="2"/>
      <c r="G930" s="1"/>
      <c r="H930" s="1"/>
      <c r="I930" s="3"/>
      <c r="J930" s="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4.25">
      <c r="A931" s="1"/>
      <c r="B931" s="1"/>
      <c r="C931" s="1"/>
      <c r="D931" s="2"/>
      <c r="E931" s="2"/>
      <c r="F931" s="2"/>
      <c r="G931" s="1"/>
      <c r="H931" s="1"/>
      <c r="I931" s="3"/>
      <c r="J931" s="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4.25">
      <c r="A932" s="1"/>
      <c r="B932" s="1"/>
      <c r="C932" s="1"/>
      <c r="D932" s="2"/>
      <c r="E932" s="2"/>
      <c r="F932" s="2"/>
      <c r="G932" s="1"/>
      <c r="H932" s="1"/>
      <c r="I932" s="3"/>
      <c r="J932" s="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4.25">
      <c r="A933" s="1"/>
      <c r="B933" s="1"/>
      <c r="C933" s="1"/>
      <c r="D933" s="2"/>
      <c r="E933" s="2"/>
      <c r="F933" s="2"/>
      <c r="G933" s="1"/>
      <c r="H933" s="1"/>
      <c r="I933" s="3"/>
      <c r="J933" s="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4.25">
      <c r="A934" s="1"/>
      <c r="B934" s="1"/>
      <c r="C934" s="1"/>
      <c r="D934" s="2"/>
      <c r="E934" s="2"/>
      <c r="F934" s="2"/>
      <c r="G934" s="1"/>
      <c r="H934" s="1"/>
      <c r="I934" s="3"/>
      <c r="J934" s="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4.25">
      <c r="A935" s="1"/>
      <c r="B935" s="1"/>
      <c r="C935" s="1"/>
      <c r="D935" s="2"/>
      <c r="E935" s="2"/>
      <c r="F935" s="2"/>
      <c r="G935" s="1"/>
      <c r="H935" s="1"/>
      <c r="I935" s="3"/>
      <c r="J935" s="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4.25">
      <c r="A936" s="1"/>
      <c r="B936" s="1"/>
      <c r="C936" s="1"/>
      <c r="D936" s="2"/>
      <c r="E936" s="2"/>
      <c r="F936" s="2"/>
      <c r="G936" s="1"/>
      <c r="H936" s="1"/>
      <c r="I936" s="3"/>
      <c r="J936" s="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4.25">
      <c r="A937" s="1"/>
      <c r="B937" s="1"/>
      <c r="C937" s="1"/>
      <c r="D937" s="2"/>
      <c r="E937" s="2"/>
      <c r="F937" s="2"/>
      <c r="G937" s="1"/>
      <c r="H937" s="1"/>
      <c r="I937" s="3"/>
      <c r="J937" s="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4.25">
      <c r="A938" s="1"/>
      <c r="B938" s="1"/>
      <c r="C938" s="1"/>
      <c r="D938" s="2"/>
      <c r="E938" s="2"/>
      <c r="F938" s="2"/>
      <c r="G938" s="1"/>
      <c r="H938" s="1"/>
      <c r="I938" s="3"/>
      <c r="J938" s="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4.25">
      <c r="A939" s="1"/>
      <c r="B939" s="1"/>
      <c r="C939" s="1"/>
      <c r="D939" s="2"/>
      <c r="E939" s="2"/>
      <c r="F939" s="2"/>
      <c r="G939" s="1"/>
      <c r="H939" s="1"/>
      <c r="I939" s="3"/>
      <c r="J939" s="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4.25">
      <c r="A940" s="1"/>
      <c r="B940" s="1"/>
      <c r="C940" s="1"/>
      <c r="D940" s="2"/>
      <c r="E940" s="2"/>
      <c r="F940" s="2"/>
      <c r="G940" s="1"/>
      <c r="H940" s="1"/>
      <c r="I940" s="3"/>
      <c r="J940" s="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4.25">
      <c r="A941" s="1"/>
      <c r="B941" s="1"/>
      <c r="C941" s="1"/>
      <c r="D941" s="2"/>
      <c r="E941" s="2"/>
      <c r="F941" s="2"/>
      <c r="G941" s="1"/>
      <c r="H941" s="1"/>
      <c r="I941" s="3"/>
      <c r="J941" s="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4.25">
      <c r="A942" s="1"/>
      <c r="B942" s="1"/>
      <c r="C942" s="1"/>
      <c r="D942" s="2"/>
      <c r="E942" s="2"/>
      <c r="F942" s="2"/>
      <c r="G942" s="1"/>
      <c r="H942" s="1"/>
      <c r="I942" s="3"/>
      <c r="J942" s="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4.25">
      <c r="A943" s="1"/>
      <c r="B943" s="1"/>
      <c r="C943" s="1"/>
      <c r="D943" s="2"/>
      <c r="E943" s="2"/>
      <c r="F943" s="2"/>
      <c r="G943" s="1"/>
      <c r="H943" s="1"/>
      <c r="I943" s="3"/>
      <c r="J943" s="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4.25">
      <c r="A944" s="1"/>
      <c r="B944" s="1"/>
      <c r="C944" s="1"/>
      <c r="D944" s="2"/>
      <c r="E944" s="2"/>
      <c r="F944" s="2"/>
      <c r="G944" s="1"/>
      <c r="H944" s="1"/>
      <c r="I944" s="3"/>
      <c r="J944" s="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4.25">
      <c r="A945" s="1"/>
      <c r="B945" s="1"/>
      <c r="C945" s="1"/>
      <c r="D945" s="2"/>
      <c r="E945" s="2"/>
      <c r="F945" s="2"/>
      <c r="G945" s="1"/>
      <c r="H945" s="1"/>
      <c r="I945" s="3"/>
      <c r="J945" s="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4.25">
      <c r="A946" s="1"/>
      <c r="B946" s="1"/>
      <c r="C946" s="1"/>
      <c r="D946" s="2"/>
      <c r="E946" s="2"/>
      <c r="F946" s="2"/>
      <c r="G946" s="1"/>
      <c r="H946" s="1"/>
      <c r="I946" s="3"/>
      <c r="J946" s="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4.25">
      <c r="A947" s="1"/>
      <c r="B947" s="1"/>
      <c r="C947" s="1"/>
      <c r="D947" s="2"/>
      <c r="E947" s="2"/>
      <c r="F947" s="2"/>
      <c r="G947" s="1"/>
      <c r="H947" s="1"/>
      <c r="I947" s="3"/>
      <c r="J947" s="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4.25">
      <c r="A948" s="1"/>
      <c r="B948" s="1"/>
      <c r="C948" s="1"/>
      <c r="D948" s="2"/>
      <c r="E948" s="2"/>
      <c r="F948" s="2"/>
      <c r="G948" s="1"/>
      <c r="H948" s="1"/>
      <c r="I948" s="3"/>
      <c r="J948" s="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4.25">
      <c r="A949" s="1"/>
      <c r="B949" s="1"/>
      <c r="C949" s="1"/>
      <c r="D949" s="2"/>
      <c r="E949" s="2"/>
      <c r="F949" s="2"/>
      <c r="G949" s="1"/>
      <c r="H949" s="1"/>
      <c r="I949" s="3"/>
      <c r="J949" s="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4.25">
      <c r="A950" s="1"/>
      <c r="B950" s="1"/>
      <c r="C950" s="1"/>
      <c r="D950" s="2"/>
      <c r="E950" s="2"/>
      <c r="F950" s="2"/>
      <c r="G950" s="1"/>
      <c r="H950" s="1"/>
      <c r="I950" s="3"/>
      <c r="J950" s="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4.25">
      <c r="A951" s="1"/>
      <c r="B951" s="1"/>
      <c r="C951" s="1"/>
      <c r="D951" s="2"/>
      <c r="E951" s="2"/>
      <c r="F951" s="2"/>
      <c r="G951" s="1"/>
      <c r="H951" s="1"/>
      <c r="I951" s="3"/>
      <c r="J951" s="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4.25">
      <c r="A952" s="1"/>
      <c r="B952" s="1"/>
      <c r="C952" s="1"/>
      <c r="D952" s="2"/>
      <c r="E952" s="2"/>
      <c r="F952" s="2"/>
      <c r="G952" s="1"/>
      <c r="H952" s="1"/>
      <c r="I952" s="3"/>
      <c r="J952" s="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4.25">
      <c r="A953" s="1"/>
      <c r="B953" s="1"/>
      <c r="C953" s="1"/>
      <c r="D953" s="2"/>
      <c r="E953" s="2"/>
      <c r="F953" s="2"/>
      <c r="G953" s="1"/>
      <c r="H953" s="1"/>
      <c r="I953" s="3"/>
      <c r="J953" s="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4.25">
      <c r="A954" s="1"/>
      <c r="B954" s="1"/>
      <c r="C954" s="1"/>
      <c r="D954" s="2"/>
      <c r="E954" s="2"/>
      <c r="F954" s="2"/>
      <c r="G954" s="1"/>
      <c r="H954" s="1"/>
      <c r="I954" s="3"/>
      <c r="J954" s="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4.25">
      <c r="A955" s="1"/>
      <c r="B955" s="1"/>
      <c r="C955" s="1"/>
      <c r="D955" s="2"/>
      <c r="E955" s="2"/>
      <c r="F955" s="2"/>
      <c r="G955" s="1"/>
      <c r="H955" s="1"/>
      <c r="I955" s="3"/>
      <c r="J955" s="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4.25">
      <c r="A956" s="1"/>
      <c r="B956" s="1"/>
      <c r="C956" s="1"/>
      <c r="D956" s="2"/>
      <c r="E956" s="2"/>
      <c r="F956" s="2"/>
      <c r="G956" s="1"/>
      <c r="H956" s="1"/>
      <c r="I956" s="3"/>
      <c r="J956" s="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4.25">
      <c r="A957" s="1"/>
      <c r="B957" s="1"/>
      <c r="C957" s="1"/>
      <c r="D957" s="2"/>
      <c r="E957" s="2"/>
      <c r="F957" s="2"/>
      <c r="G957" s="1"/>
      <c r="H957" s="1"/>
      <c r="I957" s="3"/>
      <c r="J957" s="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4.25">
      <c r="A958" s="1"/>
      <c r="B958" s="1"/>
      <c r="C958" s="1"/>
      <c r="D958" s="2"/>
      <c r="E958" s="2"/>
      <c r="F958" s="2"/>
      <c r="G958" s="1"/>
      <c r="H958" s="1"/>
      <c r="I958" s="3"/>
      <c r="J958" s="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4.25">
      <c r="A959" s="1"/>
      <c r="B959" s="1"/>
      <c r="C959" s="1"/>
      <c r="D959" s="2"/>
      <c r="E959" s="2"/>
      <c r="F959" s="2"/>
      <c r="G959" s="1"/>
      <c r="H959" s="1"/>
      <c r="I959" s="3"/>
      <c r="J959" s="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4.25">
      <c r="A960" s="1"/>
      <c r="B960" s="1"/>
      <c r="C960" s="1"/>
      <c r="D960" s="2"/>
      <c r="E960" s="2"/>
      <c r="F960" s="2"/>
      <c r="G960" s="1"/>
      <c r="H960" s="1"/>
      <c r="I960" s="3"/>
      <c r="J960" s="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4.25">
      <c r="A961" s="1"/>
      <c r="B961" s="1"/>
      <c r="C961" s="1"/>
      <c r="D961" s="2"/>
      <c r="E961" s="2"/>
      <c r="F961" s="2"/>
      <c r="G961" s="1"/>
      <c r="H961" s="1"/>
      <c r="I961" s="3"/>
      <c r="J961" s="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4.25">
      <c r="A962" s="1"/>
      <c r="B962" s="1"/>
      <c r="C962" s="1"/>
      <c r="D962" s="2"/>
      <c r="E962" s="2"/>
      <c r="F962" s="2"/>
      <c r="G962" s="1"/>
      <c r="H962" s="1"/>
      <c r="I962" s="3"/>
      <c r="J962" s="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4.25">
      <c r="A963" s="1"/>
      <c r="B963" s="1"/>
      <c r="C963" s="1"/>
      <c r="D963" s="2"/>
      <c r="E963" s="2"/>
      <c r="F963" s="2"/>
      <c r="G963" s="1"/>
      <c r="H963" s="1"/>
      <c r="I963" s="3"/>
      <c r="J963" s="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4.25">
      <c r="A964" s="1"/>
      <c r="B964" s="1"/>
      <c r="C964" s="1"/>
      <c r="D964" s="2"/>
      <c r="E964" s="2"/>
      <c r="F964" s="2"/>
      <c r="G964" s="1"/>
      <c r="H964" s="1"/>
      <c r="I964" s="3"/>
      <c r="J964" s="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4.25">
      <c r="A965" s="1"/>
      <c r="B965" s="1"/>
      <c r="C965" s="1"/>
      <c r="D965" s="2"/>
      <c r="E965" s="2"/>
      <c r="F965" s="2"/>
      <c r="G965" s="1"/>
      <c r="H965" s="1"/>
      <c r="I965" s="3"/>
      <c r="J965" s="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4.25">
      <c r="A966" s="1"/>
      <c r="B966" s="1"/>
      <c r="C966" s="1"/>
      <c r="D966" s="2"/>
      <c r="E966" s="2"/>
      <c r="F966" s="2"/>
      <c r="G966" s="1"/>
      <c r="H966" s="1"/>
      <c r="I966" s="3"/>
      <c r="J966" s="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4.25">
      <c r="A967" s="1"/>
      <c r="B967" s="1"/>
      <c r="C967" s="1"/>
      <c r="D967" s="2"/>
      <c r="E967" s="2"/>
      <c r="F967" s="2"/>
      <c r="G967" s="1"/>
      <c r="H967" s="1"/>
      <c r="I967" s="3"/>
      <c r="J967" s="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4.25">
      <c r="A968" s="1"/>
      <c r="B968" s="1"/>
      <c r="C968" s="1"/>
      <c r="D968" s="2"/>
      <c r="E968" s="2"/>
      <c r="F968" s="2"/>
      <c r="G968" s="1"/>
      <c r="H968" s="1"/>
      <c r="I968" s="3"/>
      <c r="J968" s="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4.25">
      <c r="A969" s="1"/>
      <c r="B969" s="1"/>
      <c r="C969" s="1"/>
      <c r="D969" s="2"/>
      <c r="E969" s="2"/>
      <c r="F969" s="2"/>
      <c r="G969" s="1"/>
      <c r="H969" s="1"/>
      <c r="I969" s="3"/>
      <c r="J969" s="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4.25">
      <c r="A970" s="1"/>
      <c r="B970" s="1"/>
      <c r="C970" s="1"/>
      <c r="D970" s="2"/>
      <c r="E970" s="2"/>
      <c r="F970" s="2"/>
      <c r="G970" s="1"/>
      <c r="H970" s="1"/>
      <c r="I970" s="3"/>
      <c r="J970" s="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4.25">
      <c r="A971" s="1"/>
      <c r="B971" s="1"/>
      <c r="C971" s="1"/>
      <c r="D971" s="2"/>
      <c r="E971" s="2"/>
      <c r="F971" s="2"/>
      <c r="G971" s="1"/>
      <c r="H971" s="1"/>
      <c r="I971" s="3"/>
      <c r="J971" s="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4.25">
      <c r="A972" s="1"/>
      <c r="B972" s="1"/>
      <c r="C972" s="1"/>
      <c r="D972" s="2"/>
      <c r="E972" s="2"/>
      <c r="F972" s="2"/>
      <c r="G972" s="1"/>
      <c r="H972" s="1"/>
      <c r="I972" s="3"/>
      <c r="J972" s="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4.25">
      <c r="A973" s="1"/>
      <c r="B973" s="1"/>
      <c r="C973" s="1"/>
      <c r="D973" s="2"/>
      <c r="E973" s="2"/>
      <c r="F973" s="2"/>
      <c r="G973" s="1"/>
      <c r="H973" s="1"/>
      <c r="I973" s="3"/>
      <c r="J973" s="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4.25">
      <c r="A974" s="1"/>
      <c r="B974" s="1"/>
      <c r="C974" s="1"/>
      <c r="D974" s="2"/>
      <c r="E974" s="2"/>
      <c r="F974" s="2"/>
      <c r="G974" s="1"/>
      <c r="H974" s="1"/>
      <c r="I974" s="3"/>
      <c r="J974" s="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4.25">
      <c r="A975" s="1"/>
      <c r="B975" s="1"/>
      <c r="C975" s="1"/>
      <c r="D975" s="2"/>
      <c r="E975" s="2"/>
      <c r="F975" s="2"/>
      <c r="G975" s="1"/>
      <c r="H975" s="1"/>
      <c r="I975" s="3"/>
      <c r="J975" s="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4.25">
      <c r="A976" s="1"/>
      <c r="B976" s="1"/>
      <c r="C976" s="1"/>
      <c r="D976" s="2"/>
      <c r="E976" s="2"/>
      <c r="F976" s="2"/>
      <c r="G976" s="1"/>
      <c r="H976" s="1"/>
      <c r="I976" s="3"/>
      <c r="J976" s="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4.25">
      <c r="A977" s="1"/>
      <c r="B977" s="1"/>
      <c r="C977" s="1"/>
      <c r="D977" s="2"/>
      <c r="E977" s="2"/>
      <c r="F977" s="2"/>
      <c r="G977" s="1"/>
      <c r="H977" s="1"/>
      <c r="I977" s="3"/>
      <c r="J977" s="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4.25">
      <c r="A978" s="1"/>
      <c r="B978" s="1"/>
      <c r="C978" s="1"/>
      <c r="D978" s="2"/>
      <c r="E978" s="2"/>
      <c r="F978" s="2"/>
      <c r="G978" s="1"/>
      <c r="H978" s="1"/>
      <c r="I978" s="3"/>
      <c r="J978" s="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4.25">
      <c r="A979" s="1"/>
      <c r="B979" s="1"/>
      <c r="C979" s="1"/>
      <c r="D979" s="2"/>
      <c r="E979" s="2"/>
      <c r="F979" s="2"/>
      <c r="G979" s="1"/>
      <c r="H979" s="1"/>
      <c r="I979" s="3"/>
      <c r="J979" s="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4.25">
      <c r="A980" s="1"/>
      <c r="B980" s="1"/>
      <c r="C980" s="1"/>
      <c r="D980" s="2"/>
      <c r="E980" s="2"/>
      <c r="F980" s="2"/>
      <c r="G980" s="1"/>
      <c r="H980" s="1"/>
      <c r="I980" s="3"/>
      <c r="J980" s="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4.25">
      <c r="A981" s="1"/>
      <c r="B981" s="1"/>
      <c r="C981" s="1"/>
      <c r="D981" s="2"/>
      <c r="E981" s="2"/>
      <c r="F981" s="2"/>
      <c r="G981" s="1"/>
      <c r="H981" s="1"/>
      <c r="I981" s="3"/>
      <c r="J981" s="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4.25">
      <c r="A982" s="1"/>
      <c r="B982" s="1"/>
      <c r="C982" s="1"/>
      <c r="D982" s="2"/>
      <c r="E982" s="2"/>
      <c r="F982" s="2"/>
      <c r="G982" s="1"/>
      <c r="H982" s="1"/>
      <c r="I982" s="3"/>
      <c r="J982" s="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4.25">
      <c r="A983" s="1"/>
      <c r="B983" s="1"/>
      <c r="C983" s="1"/>
      <c r="D983" s="2"/>
      <c r="E983" s="2"/>
      <c r="F983" s="2"/>
      <c r="G983" s="1"/>
      <c r="H983" s="1"/>
      <c r="I983" s="3"/>
      <c r="J983" s="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4.25">
      <c r="A984" s="1"/>
      <c r="B984" s="1"/>
      <c r="C984" s="1"/>
      <c r="D984" s="2"/>
      <c r="E984" s="2"/>
      <c r="F984" s="2"/>
      <c r="G984" s="1"/>
      <c r="H984" s="1"/>
      <c r="I984" s="3"/>
      <c r="J984" s="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4.25">
      <c r="A985" s="1"/>
      <c r="B985" s="1"/>
      <c r="C985" s="1"/>
      <c r="D985" s="2"/>
      <c r="E985" s="2"/>
      <c r="F985" s="2"/>
      <c r="G985" s="1"/>
      <c r="H985" s="1"/>
      <c r="I985" s="3"/>
      <c r="J985" s="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4.25">
      <c r="A986" s="1"/>
      <c r="B986" s="1"/>
      <c r="C986" s="1"/>
      <c r="D986" s="2"/>
      <c r="E986" s="2"/>
      <c r="F986" s="2"/>
      <c r="G986" s="1"/>
      <c r="H986" s="1"/>
      <c r="I986" s="3"/>
      <c r="J986" s="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4.25">
      <c r="A987" s="1"/>
      <c r="B987" s="1"/>
      <c r="C987" s="1"/>
      <c r="D987" s="2"/>
      <c r="E987" s="2"/>
      <c r="F987" s="2"/>
      <c r="G987" s="1"/>
      <c r="H987" s="1"/>
      <c r="I987" s="3"/>
      <c r="J987" s="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4.25">
      <c r="A988" s="1"/>
      <c r="B988" s="1"/>
      <c r="C988" s="1"/>
      <c r="D988" s="2"/>
      <c r="E988" s="2"/>
      <c r="F988" s="2"/>
      <c r="G988" s="1"/>
      <c r="H988" s="1"/>
      <c r="I988" s="3"/>
      <c r="J988" s="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4.25">
      <c r="A989" s="1"/>
      <c r="B989" s="1"/>
      <c r="C989" s="1"/>
      <c r="D989" s="2"/>
      <c r="E989" s="2"/>
      <c r="F989" s="2"/>
      <c r="G989" s="1"/>
      <c r="H989" s="1"/>
      <c r="I989" s="3"/>
      <c r="J989" s="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4.25">
      <c r="A990" s="1"/>
      <c r="B990" s="1"/>
      <c r="C990" s="1"/>
      <c r="D990" s="2"/>
      <c r="E990" s="2"/>
      <c r="F990" s="2"/>
      <c r="G990" s="1"/>
      <c r="H990" s="1"/>
      <c r="I990" s="3"/>
      <c r="J990" s="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4.25">
      <c r="A991" s="1"/>
      <c r="B991" s="1"/>
      <c r="C991" s="1"/>
      <c r="D991" s="2"/>
      <c r="E991" s="2"/>
      <c r="F991" s="2"/>
      <c r="G991" s="1"/>
      <c r="H991" s="1"/>
      <c r="I991" s="3"/>
      <c r="J991" s="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4.25">
      <c r="A992" s="1"/>
      <c r="B992" s="1"/>
      <c r="C992" s="1"/>
      <c r="D992" s="2"/>
      <c r="E992" s="2"/>
      <c r="F992" s="2"/>
      <c r="G992" s="1"/>
      <c r="H992" s="1"/>
      <c r="I992" s="3"/>
      <c r="J992" s="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4.25">
      <c r="A993" s="1"/>
      <c r="B993" s="1"/>
      <c r="C993" s="1"/>
      <c r="D993" s="2"/>
      <c r="E993" s="2"/>
      <c r="F993" s="2"/>
      <c r="G993" s="1"/>
      <c r="H993" s="1"/>
      <c r="I993" s="3"/>
      <c r="J993" s="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4.25">
      <c r="A994" s="1"/>
      <c r="B994" s="1"/>
      <c r="C994" s="1"/>
      <c r="D994" s="2"/>
      <c r="E994" s="2"/>
      <c r="F994" s="2"/>
      <c r="G994" s="1"/>
      <c r="H994" s="1"/>
      <c r="I994" s="3"/>
      <c r="J994" s="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4.25">
      <c r="A995" s="1"/>
      <c r="B995" s="1"/>
      <c r="C995" s="1"/>
      <c r="D995" s="2"/>
      <c r="E995" s="2"/>
      <c r="F995" s="2"/>
      <c r="G995" s="1"/>
      <c r="H995" s="1"/>
      <c r="I995" s="3"/>
      <c r="J995" s="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4.25">
      <c r="A996" s="1"/>
      <c r="B996" s="1"/>
      <c r="C996" s="1"/>
      <c r="D996" s="2"/>
      <c r="E996" s="2"/>
      <c r="F996" s="2"/>
      <c r="G996" s="1"/>
      <c r="H996" s="1"/>
      <c r="I996" s="3"/>
      <c r="J996" s="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4.25">
      <c r="A997" s="1"/>
      <c r="B997" s="1"/>
      <c r="C997" s="1"/>
      <c r="D997" s="2"/>
      <c r="E997" s="2"/>
      <c r="F997" s="2"/>
      <c r="G997" s="1"/>
      <c r="H997" s="1"/>
      <c r="I997" s="3"/>
      <c r="J997" s="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4.25">
      <c r="A998" s="1"/>
      <c r="B998" s="1"/>
      <c r="C998" s="1"/>
      <c r="D998" s="2"/>
      <c r="E998" s="2"/>
      <c r="F998" s="2"/>
      <c r="G998" s="1"/>
      <c r="H998" s="1"/>
      <c r="I998" s="3"/>
      <c r="J998" s="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4.25">
      <c r="A999" s="1"/>
      <c r="B999" s="1"/>
      <c r="C999" s="1"/>
      <c r="D999" s="2"/>
      <c r="E999" s="2"/>
      <c r="F999" s="2"/>
      <c r="G999" s="1"/>
      <c r="H999" s="1"/>
      <c r="I999" s="3"/>
      <c r="J999" s="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4.25">
      <c r="A1000" s="1"/>
      <c r="B1000" s="1"/>
      <c r="C1000" s="1"/>
      <c r="D1000" s="2"/>
      <c r="E1000" s="2"/>
      <c r="F1000" s="2"/>
      <c r="G1000" s="1"/>
      <c r="H1000" s="1"/>
      <c r="I1000" s="3"/>
      <c r="J1000" s="4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ht="14.25">
      <c r="A1001" s="1"/>
      <c r="B1001" s="1"/>
      <c r="C1001" s="1"/>
      <c r="D1001" s="2"/>
      <c r="E1001" s="2"/>
      <c r="F1001" s="2"/>
      <c r="G1001" s="1"/>
      <c r="H1001" s="1"/>
      <c r="I1001" s="3"/>
      <c r="J1001" s="4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ht="14.25">
      <c r="A1002" s="1"/>
      <c r="B1002" s="1"/>
      <c r="C1002" s="1"/>
      <c r="D1002" s="2"/>
      <c r="E1002" s="2"/>
      <c r="F1002" s="2"/>
      <c r="G1002" s="1"/>
      <c r="H1002" s="1"/>
      <c r="I1002" s="3"/>
      <c r="J1002" s="4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</sheetData>
  <mergeCells count="134">
    <mergeCell ref="Q392:Q415"/>
    <mergeCell ref="Q416:Q423"/>
    <mergeCell ref="Q424:Q474"/>
    <mergeCell ref="Q475:Q488"/>
    <mergeCell ref="O326:O327"/>
    <mergeCell ref="M328:O389"/>
    <mergeCell ref="M390:M391"/>
    <mergeCell ref="N390:N391"/>
    <mergeCell ref="O390:O391"/>
    <mergeCell ref="M392:O413"/>
    <mergeCell ref="M422:M423"/>
    <mergeCell ref="M414:M415"/>
    <mergeCell ref="N414:N415"/>
    <mergeCell ref="O414:O415"/>
    <mergeCell ref="M416:O421"/>
    <mergeCell ref="N422:N423"/>
    <mergeCell ref="O422:O423"/>
    <mergeCell ref="Q239:Q292"/>
    <mergeCell ref="M291:M292"/>
    <mergeCell ref="N291:N292"/>
    <mergeCell ref="M293:O325"/>
    <mergeCell ref="Q293:Q327"/>
    <mergeCell ref="M326:M327"/>
    <mergeCell ref="N326:N327"/>
    <mergeCell ref="E327:F327"/>
    <mergeCell ref="Q328:Q391"/>
    <mergeCell ref="E391:F391"/>
    <mergeCell ref="E542:F542"/>
    <mergeCell ref="E547:F547"/>
    <mergeCell ref="A552:A555"/>
    <mergeCell ref="E553:F553"/>
    <mergeCell ref="O502:O503"/>
    <mergeCell ref="M504:O540"/>
    <mergeCell ref="Q504:Q542"/>
    <mergeCell ref="M541:M542"/>
    <mergeCell ref="N541:N542"/>
    <mergeCell ref="O541:O542"/>
    <mergeCell ref="A546:A549"/>
    <mergeCell ref="M475:O486"/>
    <mergeCell ref="M487:M488"/>
    <mergeCell ref="E488:F488"/>
    <mergeCell ref="N487:N488"/>
    <mergeCell ref="O487:O488"/>
    <mergeCell ref="M489:O501"/>
    <mergeCell ref="Q489:Q503"/>
    <mergeCell ref="M502:M503"/>
    <mergeCell ref="N502:N503"/>
    <mergeCell ref="E503:F503"/>
    <mergeCell ref="M193:O212"/>
    <mergeCell ref="M213:M214"/>
    <mergeCell ref="N213:N214"/>
    <mergeCell ref="O213:O214"/>
    <mergeCell ref="E214:F214"/>
    <mergeCell ref="M424:O472"/>
    <mergeCell ref="M473:M474"/>
    <mergeCell ref="N473:N474"/>
    <mergeCell ref="O473:O474"/>
    <mergeCell ref="E474:F474"/>
    <mergeCell ref="O291:O292"/>
    <mergeCell ref="E292:F292"/>
    <mergeCell ref="M215:O236"/>
    <mergeCell ref="M237:M238"/>
    <mergeCell ref="N237:N238"/>
    <mergeCell ref="O237:O238"/>
    <mergeCell ref="E238:F238"/>
    <mergeCell ref="M239:O290"/>
    <mergeCell ref="E423:F423"/>
    <mergeCell ref="E415:F415"/>
    <mergeCell ref="O101:O102"/>
    <mergeCell ref="M152:O175"/>
    <mergeCell ref="M176:M177"/>
    <mergeCell ref="N176:N177"/>
    <mergeCell ref="O176:O177"/>
    <mergeCell ref="E177:F177"/>
    <mergeCell ref="M178:O190"/>
    <mergeCell ref="M191:M192"/>
    <mergeCell ref="E192:F192"/>
    <mergeCell ref="N191:N192"/>
    <mergeCell ref="O191:O192"/>
    <mergeCell ref="M38:O48"/>
    <mergeCell ref="Q38:Q50"/>
    <mergeCell ref="M49:M50"/>
    <mergeCell ref="N49:N50"/>
    <mergeCell ref="E50:F50"/>
    <mergeCell ref="O49:O50"/>
    <mergeCell ref="M51:O73"/>
    <mergeCell ref="M74:M75"/>
    <mergeCell ref="N74:N75"/>
    <mergeCell ref="O74:O75"/>
    <mergeCell ref="E75:F75"/>
    <mergeCell ref="B2:D2"/>
    <mergeCell ref="E2:F2"/>
    <mergeCell ref="H2:L2"/>
    <mergeCell ref="M2:O2"/>
    <mergeCell ref="M4:O35"/>
    <mergeCell ref="Q4:Q37"/>
    <mergeCell ref="M36:M37"/>
    <mergeCell ref="E37:F37"/>
    <mergeCell ref="N36:N37"/>
    <mergeCell ref="O36:O37"/>
    <mergeCell ref="M144:O149"/>
    <mergeCell ref="M150:M151"/>
    <mergeCell ref="N150:N151"/>
    <mergeCell ref="O150:O151"/>
    <mergeCell ref="E151:F151"/>
    <mergeCell ref="Q178:Q192"/>
    <mergeCell ref="Q193:Q214"/>
    <mergeCell ref="Q215:Q238"/>
    <mergeCell ref="Q51:Q75"/>
    <mergeCell ref="Q76:Q85"/>
    <mergeCell ref="Q86:Q102"/>
    <mergeCell ref="Q103:Q122"/>
    <mergeCell ref="Q123:Q143"/>
    <mergeCell ref="Q144:Q151"/>
    <mergeCell ref="Q152:Q177"/>
    <mergeCell ref="M76:O83"/>
    <mergeCell ref="M101:M102"/>
    <mergeCell ref="E102:F102"/>
    <mergeCell ref="M84:M85"/>
    <mergeCell ref="N84:N85"/>
    <mergeCell ref="O84:O85"/>
    <mergeCell ref="E85:F85"/>
    <mergeCell ref="M86:O100"/>
    <mergeCell ref="N101:N102"/>
    <mergeCell ref="M103:O120"/>
    <mergeCell ref="M121:M122"/>
    <mergeCell ref="N121:N122"/>
    <mergeCell ref="O121:O122"/>
    <mergeCell ref="E122:F122"/>
    <mergeCell ref="M123:O141"/>
    <mergeCell ref="M142:M143"/>
    <mergeCell ref="E143:F143"/>
    <mergeCell ref="N142:N143"/>
    <mergeCell ref="O142:O143"/>
  </mergeCells>
  <conditionalFormatting sqref="E4:E48 F4:F36 G4:G138 H4:Q542 F38:F48 E51:F73 E76:F83 E86:F100 E103:F120 E123:F141 G140:G374 E144:F149 E152:F175 E178:F190 E193:F212 E215:F236 E239:F290 E293:F325 E328:F389 G376:G460 E392:F413 E416:F421 E424:F472 G462:G542 E475:F486 E489:F501 E504:F540">
    <cfRule type="containsText" dxfId="47" priority="1" operator="containsText" text="Sim">
      <formula>NOT(ISERROR(SEARCH(("Sim"),(E4))))</formula>
    </cfRule>
  </conditionalFormatting>
  <conditionalFormatting sqref="E4:E48 F4:F36 G4:G138 H4:Q542 F38:F48 E51:F73 E76:F83 E86:F100 E103:F120 E123:F141 G140:G374 E144:F149 E152:F175 E178:F190 E193:F212 E215:F236 E239:F290 E293:F325 E328:F389 G376:G460 E392:F413 E416:F421 E424:F472 G462:G542 E475:F486 E489:F501 E504:F540">
    <cfRule type="containsText" dxfId="46" priority="2" operator="containsText" text="Não">
      <formula>NOT(ISERROR(SEARCH(("Não"),(E4))))</formula>
    </cfRule>
  </conditionalFormatting>
  <conditionalFormatting sqref="E37">
    <cfRule type="containsText" dxfId="45" priority="3" operator="containsText" text="2">
      <formula>NOT(ISERROR(SEARCH(("2"),(E37))))</formula>
    </cfRule>
  </conditionalFormatting>
  <conditionalFormatting sqref="E37">
    <cfRule type="cellIs" dxfId="44" priority="4" operator="equal">
      <formula>1</formula>
    </cfRule>
  </conditionalFormatting>
  <conditionalFormatting sqref="E192">
    <cfRule type="containsText" dxfId="43" priority="5" operator="containsText" text="2">
      <formula>NOT(ISERROR(SEARCH(("2"),(E192))))</formula>
    </cfRule>
  </conditionalFormatting>
  <conditionalFormatting sqref="E192">
    <cfRule type="cellIs" dxfId="42" priority="6" operator="equal">
      <formula>1</formula>
    </cfRule>
  </conditionalFormatting>
  <conditionalFormatting sqref="E75">
    <cfRule type="containsText" dxfId="41" priority="7" operator="containsText" text="2">
      <formula>NOT(ISERROR(SEARCH(("2"),(E75))))</formula>
    </cfRule>
  </conditionalFormatting>
  <conditionalFormatting sqref="E75">
    <cfRule type="cellIs" dxfId="40" priority="8" operator="equal">
      <formula>1</formula>
    </cfRule>
  </conditionalFormatting>
  <conditionalFormatting sqref="E50">
    <cfRule type="containsText" dxfId="39" priority="9" operator="containsText" text="2">
      <formula>NOT(ISERROR(SEARCH(("2"),(E50))))</formula>
    </cfRule>
  </conditionalFormatting>
  <conditionalFormatting sqref="E50">
    <cfRule type="cellIs" dxfId="38" priority="10" operator="equal">
      <formula>1</formula>
    </cfRule>
  </conditionalFormatting>
  <conditionalFormatting sqref="E85">
    <cfRule type="containsText" dxfId="37" priority="11" operator="containsText" text="2">
      <formula>NOT(ISERROR(SEARCH(("2"),(E85))))</formula>
    </cfRule>
  </conditionalFormatting>
  <conditionalFormatting sqref="E85">
    <cfRule type="cellIs" dxfId="36" priority="12" operator="equal">
      <formula>1</formula>
    </cfRule>
  </conditionalFormatting>
  <conditionalFormatting sqref="E102">
    <cfRule type="containsText" dxfId="35" priority="13" operator="containsText" text="2">
      <formula>NOT(ISERROR(SEARCH(("2"),(E102))))</formula>
    </cfRule>
  </conditionalFormatting>
  <conditionalFormatting sqref="E102">
    <cfRule type="cellIs" dxfId="34" priority="14" operator="equal">
      <formula>1</formula>
    </cfRule>
  </conditionalFormatting>
  <conditionalFormatting sqref="E122">
    <cfRule type="containsText" dxfId="33" priority="15" operator="containsText" text="2">
      <formula>NOT(ISERROR(SEARCH(("2"),(E122))))</formula>
    </cfRule>
  </conditionalFormatting>
  <conditionalFormatting sqref="E122">
    <cfRule type="cellIs" dxfId="32" priority="16" operator="equal">
      <formula>1</formula>
    </cfRule>
  </conditionalFormatting>
  <conditionalFormatting sqref="E143">
    <cfRule type="containsText" dxfId="31" priority="17" operator="containsText" text="2">
      <formula>NOT(ISERROR(SEARCH(("2"),(E143))))</formula>
    </cfRule>
  </conditionalFormatting>
  <conditionalFormatting sqref="E143">
    <cfRule type="cellIs" dxfId="30" priority="18" operator="equal">
      <formula>1</formula>
    </cfRule>
  </conditionalFormatting>
  <conditionalFormatting sqref="E151">
    <cfRule type="containsText" dxfId="29" priority="19" operator="containsText" text="2">
      <formula>NOT(ISERROR(SEARCH(("2"),(E151))))</formula>
    </cfRule>
  </conditionalFormatting>
  <conditionalFormatting sqref="E151">
    <cfRule type="cellIs" dxfId="28" priority="20" operator="equal">
      <formula>1</formula>
    </cfRule>
  </conditionalFormatting>
  <conditionalFormatting sqref="E177">
    <cfRule type="containsText" dxfId="27" priority="21" operator="containsText" text="2">
      <formula>NOT(ISERROR(SEARCH(("2"),(E177))))</formula>
    </cfRule>
  </conditionalFormatting>
  <conditionalFormatting sqref="E177">
    <cfRule type="cellIs" dxfId="26" priority="22" operator="equal">
      <formula>1</formula>
    </cfRule>
  </conditionalFormatting>
  <conditionalFormatting sqref="E214">
    <cfRule type="containsText" dxfId="25" priority="23" operator="containsText" text="2">
      <formula>NOT(ISERROR(SEARCH(("2"),(E214))))</formula>
    </cfRule>
  </conditionalFormatting>
  <conditionalFormatting sqref="E214">
    <cfRule type="cellIs" dxfId="24" priority="24" operator="equal">
      <formula>1</formula>
    </cfRule>
  </conditionalFormatting>
  <conditionalFormatting sqref="E238 E292">
    <cfRule type="containsText" dxfId="23" priority="25" operator="containsText" text="2">
      <formula>NOT(ISERROR(SEARCH(("2"),(E238))))</formula>
    </cfRule>
  </conditionalFormatting>
  <conditionalFormatting sqref="E238 E292">
    <cfRule type="cellIs" dxfId="22" priority="26" operator="equal">
      <formula>1</formula>
    </cfRule>
  </conditionalFormatting>
  <conditionalFormatting sqref="E327">
    <cfRule type="containsText" dxfId="21" priority="27" operator="containsText" text="2">
      <formula>NOT(ISERROR(SEARCH(("2"),(E327))))</formula>
    </cfRule>
  </conditionalFormatting>
  <conditionalFormatting sqref="E327">
    <cfRule type="cellIs" dxfId="20" priority="28" operator="equal">
      <formula>1</formula>
    </cfRule>
  </conditionalFormatting>
  <conditionalFormatting sqref="E391">
    <cfRule type="containsText" dxfId="19" priority="29" operator="containsText" text="2">
      <formula>NOT(ISERROR(SEARCH(("2"),(E391))))</formula>
    </cfRule>
  </conditionalFormatting>
  <conditionalFormatting sqref="E391">
    <cfRule type="cellIs" dxfId="18" priority="30" operator="equal">
      <formula>1</formula>
    </cfRule>
  </conditionalFormatting>
  <conditionalFormatting sqref="E415">
    <cfRule type="containsText" dxfId="17" priority="31" operator="containsText" text="2">
      <formula>NOT(ISERROR(SEARCH(("2"),(E415))))</formula>
    </cfRule>
  </conditionalFormatting>
  <conditionalFormatting sqref="E415">
    <cfRule type="cellIs" dxfId="16" priority="32" operator="equal">
      <formula>1</formula>
    </cfRule>
  </conditionalFormatting>
  <conditionalFormatting sqref="E423">
    <cfRule type="containsText" dxfId="15" priority="33" operator="containsText" text="2">
      <formula>NOT(ISERROR(SEARCH(("2"),(E423))))</formula>
    </cfRule>
  </conditionalFormatting>
  <conditionalFormatting sqref="E423">
    <cfRule type="cellIs" dxfId="14" priority="34" operator="equal">
      <formula>1</formula>
    </cfRule>
  </conditionalFormatting>
  <conditionalFormatting sqref="E474">
    <cfRule type="containsText" dxfId="13" priority="35" operator="containsText" text="2">
      <formula>NOT(ISERROR(SEARCH(("2"),(E474))))</formula>
    </cfRule>
  </conditionalFormatting>
  <conditionalFormatting sqref="E474">
    <cfRule type="cellIs" dxfId="12" priority="36" operator="equal">
      <formula>1</formula>
    </cfRule>
  </conditionalFormatting>
  <conditionalFormatting sqref="E488">
    <cfRule type="containsText" dxfId="11" priority="37" operator="containsText" text="2">
      <formula>NOT(ISERROR(SEARCH(("2"),(E488))))</formula>
    </cfRule>
  </conditionalFormatting>
  <conditionalFormatting sqref="E488">
    <cfRule type="cellIs" dxfId="10" priority="38" operator="equal">
      <formula>1</formula>
    </cfRule>
  </conditionalFormatting>
  <conditionalFormatting sqref="E503">
    <cfRule type="containsText" dxfId="9" priority="39" operator="containsText" text="2">
      <formula>NOT(ISERROR(SEARCH(("2"),(E503))))</formula>
    </cfRule>
  </conditionalFormatting>
  <conditionalFormatting sqref="E503">
    <cfRule type="cellIs" dxfId="8" priority="40" operator="equal">
      <formula>1</formula>
    </cfRule>
  </conditionalFormatting>
  <conditionalFormatting sqref="E541:E542 F541">
    <cfRule type="containsText" dxfId="7" priority="41" operator="containsText" text="Sim">
      <formula>NOT(ISERROR(SEARCH(("Sim"),(E541))))</formula>
    </cfRule>
  </conditionalFormatting>
  <conditionalFormatting sqref="E541:E542 F541">
    <cfRule type="containsText" dxfId="6" priority="42" operator="containsText" text="Não">
      <formula>NOT(ISERROR(SEARCH(("Não"),(E541))))</formula>
    </cfRule>
  </conditionalFormatting>
  <conditionalFormatting sqref="E542">
    <cfRule type="containsText" dxfId="5" priority="43" operator="containsText" text="2">
      <formula>NOT(ISERROR(SEARCH(("2"),(E542))))</formula>
    </cfRule>
  </conditionalFormatting>
  <conditionalFormatting sqref="E542">
    <cfRule type="cellIs" dxfId="4" priority="44" operator="equal">
      <formula>1</formula>
    </cfRule>
  </conditionalFormatting>
  <conditionalFormatting sqref="E546:E547 F546 E552:E553 F552">
    <cfRule type="containsText" dxfId="3" priority="45" operator="containsText" text="Sim">
      <formula>NOT(ISERROR(SEARCH(("Sim"),(E546))))</formula>
    </cfRule>
  </conditionalFormatting>
  <conditionalFormatting sqref="E546:E547 F546 E552:E553 F552">
    <cfRule type="containsText" dxfId="2" priority="46" operator="containsText" text="Não">
      <formula>NOT(ISERROR(SEARCH(("Não"),(E546))))</formula>
    </cfRule>
  </conditionalFormatting>
  <conditionalFormatting sqref="E547 E553">
    <cfRule type="containsText" dxfId="1" priority="47" operator="containsText" text="2">
      <formula>NOT(ISERROR(SEARCH(("2"),(E547))))</formula>
    </cfRule>
  </conditionalFormatting>
  <conditionalFormatting sqref="E547 E553">
    <cfRule type="cellIs" dxfId="0" priority="48" operator="equal">
      <formula>1</formula>
    </cfRule>
  </conditionalFormatting>
  <hyperlinks>
    <hyperlink ref="H2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8" r:id="rId33"/>
    <hyperlink ref="G39" r:id="rId34"/>
    <hyperlink ref="G40" r:id="rId35"/>
    <hyperlink ref="G41" r:id="rId36"/>
    <hyperlink ref="G42" r:id="rId37"/>
    <hyperlink ref="G43" r:id="rId38"/>
    <hyperlink ref="G44" r:id="rId39"/>
    <hyperlink ref="G45" r:id="rId40"/>
    <hyperlink ref="G46" r:id="rId41"/>
    <hyperlink ref="G47" r:id="rId42"/>
    <hyperlink ref="G48" r:id="rId43"/>
    <hyperlink ref="G51" r:id="rId44"/>
    <hyperlink ref="G52" r:id="rId45"/>
    <hyperlink ref="G53" r:id="rId46"/>
    <hyperlink ref="G54" r:id="rId47"/>
    <hyperlink ref="G55" r:id="rId48"/>
    <hyperlink ref="G56" r:id="rId49"/>
    <hyperlink ref="G57" r:id="rId50"/>
    <hyperlink ref="G58" r:id="rId51"/>
    <hyperlink ref="G59" r:id="rId52"/>
    <hyperlink ref="G60" r:id="rId53"/>
    <hyperlink ref="G61" r:id="rId54"/>
    <hyperlink ref="G62" r:id="rId55"/>
    <hyperlink ref="G63" r:id="rId56"/>
    <hyperlink ref="G64" r:id="rId57"/>
    <hyperlink ref="G65" r:id="rId58"/>
    <hyperlink ref="G66" r:id="rId59"/>
    <hyperlink ref="G67" r:id="rId60"/>
    <hyperlink ref="G68" r:id="rId61"/>
    <hyperlink ref="G69" r:id="rId62"/>
    <hyperlink ref="G70" r:id="rId63"/>
    <hyperlink ref="G71" r:id="rId64"/>
    <hyperlink ref="G72" r:id="rId65"/>
    <hyperlink ref="G73" r:id="rId66"/>
    <hyperlink ref="G77" r:id="rId67"/>
    <hyperlink ref="G78" r:id="rId68" location="!/tipo/inicial"/>
    <hyperlink ref="G79" r:id="rId69"/>
    <hyperlink ref="G80" r:id="rId70"/>
    <hyperlink ref="G81" r:id="rId71"/>
    <hyperlink ref="G82" r:id="rId72"/>
    <hyperlink ref="G83" r:id="rId73"/>
    <hyperlink ref="G86" r:id="rId74"/>
    <hyperlink ref="G87" r:id="rId75"/>
    <hyperlink ref="G88" r:id="rId76"/>
    <hyperlink ref="G89" r:id="rId77"/>
    <hyperlink ref="G90" r:id="rId78"/>
    <hyperlink ref="G91" r:id="rId79"/>
    <hyperlink ref="G92" r:id="rId80"/>
    <hyperlink ref="G93" r:id="rId81"/>
    <hyperlink ref="G94" r:id="rId82"/>
    <hyperlink ref="G95" r:id="rId83"/>
    <hyperlink ref="G96" r:id="rId84"/>
    <hyperlink ref="G97" r:id="rId85"/>
    <hyperlink ref="G98" r:id="rId86"/>
    <hyperlink ref="G99" r:id="rId87"/>
    <hyperlink ref="G100" r:id="rId88"/>
    <hyperlink ref="G103" r:id="rId89"/>
    <hyperlink ref="G104" r:id="rId90"/>
    <hyperlink ref="G105" r:id="rId91"/>
    <hyperlink ref="G107" r:id="rId92"/>
    <hyperlink ref="G108" r:id="rId93"/>
    <hyperlink ref="G109" r:id="rId94"/>
    <hyperlink ref="G110" r:id="rId95"/>
    <hyperlink ref="G112" r:id="rId96"/>
    <hyperlink ref="G113" r:id="rId97"/>
    <hyperlink ref="G114" r:id="rId98"/>
    <hyperlink ref="G115" r:id="rId99"/>
    <hyperlink ref="G116" r:id="rId100"/>
    <hyperlink ref="G118" r:id="rId101"/>
    <hyperlink ref="G119" r:id="rId102"/>
    <hyperlink ref="G120" r:id="rId103"/>
    <hyperlink ref="G123" r:id="rId104"/>
    <hyperlink ref="G124" r:id="rId105"/>
    <hyperlink ref="G125" r:id="rId106"/>
    <hyperlink ref="G126" r:id="rId107"/>
    <hyperlink ref="G127" r:id="rId108"/>
    <hyperlink ref="G128" r:id="rId109"/>
    <hyperlink ref="G129" r:id="rId110"/>
    <hyperlink ref="G130" r:id="rId111"/>
    <hyperlink ref="G131" r:id="rId112"/>
    <hyperlink ref="G132" r:id="rId113"/>
    <hyperlink ref="G133" r:id="rId114"/>
    <hyperlink ref="G134" r:id="rId115"/>
    <hyperlink ref="G135" r:id="rId116"/>
    <hyperlink ref="G136" r:id="rId117"/>
    <hyperlink ref="G137" r:id="rId118"/>
    <hyperlink ref="G138" r:id="rId119"/>
    <hyperlink ref="G139" r:id="rId120"/>
    <hyperlink ref="G140" r:id="rId121"/>
    <hyperlink ref="G141" r:id="rId122"/>
    <hyperlink ref="G144" r:id="rId123"/>
    <hyperlink ref="G145" r:id="rId124"/>
    <hyperlink ref="G146" r:id="rId125"/>
    <hyperlink ref="G147" r:id="rId126"/>
    <hyperlink ref="G148" r:id="rId127"/>
    <hyperlink ref="G149" r:id="rId128"/>
    <hyperlink ref="G152" r:id="rId129"/>
    <hyperlink ref="G153" r:id="rId130"/>
    <hyperlink ref="G154" r:id="rId131"/>
    <hyperlink ref="G155" r:id="rId132"/>
    <hyperlink ref="G156" r:id="rId133"/>
    <hyperlink ref="G157" r:id="rId134"/>
    <hyperlink ref="G158" r:id="rId135"/>
    <hyperlink ref="G159" r:id="rId136"/>
    <hyperlink ref="G160" r:id="rId137"/>
    <hyperlink ref="G161" r:id="rId138"/>
    <hyperlink ref="G162" r:id="rId139"/>
    <hyperlink ref="G163" r:id="rId140"/>
    <hyperlink ref="G164" r:id="rId141"/>
    <hyperlink ref="G165" r:id="rId142"/>
    <hyperlink ref="G166" r:id="rId143"/>
    <hyperlink ref="G167" r:id="rId144"/>
    <hyperlink ref="G168" r:id="rId145"/>
    <hyperlink ref="G169" r:id="rId146"/>
    <hyperlink ref="G170" r:id="rId147"/>
    <hyperlink ref="G171" r:id="rId148"/>
    <hyperlink ref="G172" r:id="rId149"/>
    <hyperlink ref="G173" r:id="rId150"/>
    <hyperlink ref="G174" r:id="rId151"/>
    <hyperlink ref="G175" r:id="rId152"/>
    <hyperlink ref="G178" r:id="rId153"/>
    <hyperlink ref="G179" r:id="rId154"/>
    <hyperlink ref="G180" r:id="rId155"/>
    <hyperlink ref="G181" r:id="rId156" location="!/tipo/inicial"/>
    <hyperlink ref="G182" r:id="rId157"/>
    <hyperlink ref="G183" r:id="rId158"/>
    <hyperlink ref="G184" r:id="rId159"/>
    <hyperlink ref="G185" r:id="rId160"/>
    <hyperlink ref="G186" r:id="rId161"/>
    <hyperlink ref="G187" r:id="rId162"/>
    <hyperlink ref="G188" r:id="rId163"/>
    <hyperlink ref="G189" r:id="rId164"/>
    <hyperlink ref="G190" r:id="rId165"/>
    <hyperlink ref="G193" r:id="rId166"/>
    <hyperlink ref="G194" r:id="rId167"/>
    <hyperlink ref="G195" r:id="rId168"/>
    <hyperlink ref="G196" r:id="rId169"/>
    <hyperlink ref="G197" r:id="rId170"/>
    <hyperlink ref="G198" r:id="rId171"/>
    <hyperlink ref="G199" r:id="rId172"/>
    <hyperlink ref="G200" r:id="rId173"/>
    <hyperlink ref="G201" r:id="rId174"/>
    <hyperlink ref="G202" r:id="rId175"/>
    <hyperlink ref="G203" r:id="rId176"/>
    <hyperlink ref="G204" r:id="rId177"/>
    <hyperlink ref="G205" r:id="rId178"/>
    <hyperlink ref="G206" r:id="rId179"/>
    <hyperlink ref="G207" r:id="rId180" location="!/tipo/servico/destaque/1/bloqueiascroll/1"/>
    <hyperlink ref="G208" r:id="rId181"/>
    <hyperlink ref="G209" r:id="rId182"/>
    <hyperlink ref="G210" r:id="rId183"/>
    <hyperlink ref="G211" r:id="rId184"/>
    <hyperlink ref="G212" r:id="rId185"/>
    <hyperlink ref="G215" r:id="rId186"/>
    <hyperlink ref="G220" r:id="rId187"/>
    <hyperlink ref="G221" r:id="rId188"/>
    <hyperlink ref="G222" r:id="rId189"/>
    <hyperlink ref="G223" r:id="rId190"/>
    <hyperlink ref="G224" r:id="rId191"/>
    <hyperlink ref="G228" r:id="rId192"/>
    <hyperlink ref="G229" r:id="rId193"/>
    <hyperlink ref="G231" r:id="rId194"/>
    <hyperlink ref="G232" r:id="rId195"/>
    <hyperlink ref="G239" r:id="rId196"/>
    <hyperlink ref="G240" r:id="rId197"/>
    <hyperlink ref="G241" r:id="rId198"/>
    <hyperlink ref="G242" r:id="rId199"/>
    <hyperlink ref="G243" r:id="rId200"/>
    <hyperlink ref="G244" r:id="rId201"/>
    <hyperlink ref="G245" r:id="rId202"/>
    <hyperlink ref="G246" r:id="rId203"/>
    <hyperlink ref="G247" r:id="rId204"/>
    <hyperlink ref="G248" r:id="rId205"/>
    <hyperlink ref="G249" r:id="rId206"/>
    <hyperlink ref="G250" r:id="rId207"/>
    <hyperlink ref="G251" r:id="rId208" location="!/tipo/inicial"/>
    <hyperlink ref="G252" r:id="rId209"/>
    <hyperlink ref="G253" r:id="rId210"/>
    <hyperlink ref="G254" r:id="rId211"/>
    <hyperlink ref="G255" r:id="rId212"/>
    <hyperlink ref="G256" r:id="rId213"/>
    <hyperlink ref="G257" r:id="rId214"/>
    <hyperlink ref="G258" r:id="rId215"/>
    <hyperlink ref="G259" r:id="rId216"/>
    <hyperlink ref="G260" r:id="rId217"/>
    <hyperlink ref="G261" r:id="rId218"/>
    <hyperlink ref="G262" r:id="rId219"/>
    <hyperlink ref="G263" r:id="rId220"/>
    <hyperlink ref="G264" r:id="rId221"/>
    <hyperlink ref="G265" r:id="rId222"/>
    <hyperlink ref="G266" r:id="rId223"/>
    <hyperlink ref="G267" r:id="rId224"/>
    <hyperlink ref="G268" r:id="rId225"/>
    <hyperlink ref="G269" r:id="rId226" location="!/tipo/inicial"/>
    <hyperlink ref="G270" r:id="rId227"/>
    <hyperlink ref="G271" r:id="rId228"/>
    <hyperlink ref="G272" r:id="rId229"/>
    <hyperlink ref="G273" r:id="rId230"/>
    <hyperlink ref="G274" r:id="rId231"/>
    <hyperlink ref="G275" r:id="rId232"/>
    <hyperlink ref="G276" r:id="rId233"/>
    <hyperlink ref="G277" r:id="rId234"/>
    <hyperlink ref="G278" r:id="rId235"/>
    <hyperlink ref="G279" r:id="rId236"/>
    <hyperlink ref="G280" r:id="rId237"/>
    <hyperlink ref="G281" r:id="rId238"/>
    <hyperlink ref="G282" r:id="rId239"/>
    <hyperlink ref="G283" r:id="rId240"/>
    <hyperlink ref="G284" r:id="rId241"/>
    <hyperlink ref="G285" r:id="rId242"/>
    <hyperlink ref="G286" r:id="rId243"/>
    <hyperlink ref="G287" r:id="rId244"/>
    <hyperlink ref="G288" r:id="rId245"/>
    <hyperlink ref="G289" r:id="rId246"/>
    <hyperlink ref="G290" r:id="rId247"/>
    <hyperlink ref="G293" r:id="rId248"/>
    <hyperlink ref="G294" r:id="rId249"/>
    <hyperlink ref="G295" r:id="rId250"/>
    <hyperlink ref="G296" r:id="rId251"/>
    <hyperlink ref="G297" r:id="rId252"/>
    <hyperlink ref="G298" r:id="rId253"/>
    <hyperlink ref="G299" r:id="rId254"/>
    <hyperlink ref="G300" r:id="rId255"/>
    <hyperlink ref="G301" r:id="rId256"/>
    <hyperlink ref="G302" r:id="rId257"/>
    <hyperlink ref="G303" r:id="rId258"/>
    <hyperlink ref="G304" r:id="rId259"/>
    <hyperlink ref="G305" r:id="rId260"/>
    <hyperlink ref="G306" r:id="rId261"/>
    <hyperlink ref="G307" r:id="rId262"/>
    <hyperlink ref="G308" r:id="rId263"/>
    <hyperlink ref="G309" r:id="rId264"/>
    <hyperlink ref="G310" r:id="rId265"/>
    <hyperlink ref="G311" r:id="rId266"/>
    <hyperlink ref="G312" r:id="rId267"/>
    <hyperlink ref="G313" r:id="rId268"/>
    <hyperlink ref="G314" r:id="rId269"/>
    <hyperlink ref="G315" r:id="rId270"/>
    <hyperlink ref="G316" r:id="rId271"/>
    <hyperlink ref="G318" r:id="rId272"/>
    <hyperlink ref="G319" r:id="rId273"/>
    <hyperlink ref="G320" r:id="rId274"/>
    <hyperlink ref="G321" r:id="rId275"/>
    <hyperlink ref="G322" r:id="rId276"/>
    <hyperlink ref="G323" r:id="rId277"/>
    <hyperlink ref="G324" r:id="rId278"/>
    <hyperlink ref="G325" r:id="rId279"/>
    <hyperlink ref="G328" r:id="rId280"/>
    <hyperlink ref="G329" r:id="rId281"/>
    <hyperlink ref="G330" r:id="rId282"/>
    <hyperlink ref="G331" r:id="rId283"/>
    <hyperlink ref="G332" r:id="rId284"/>
    <hyperlink ref="G333" r:id="rId285"/>
    <hyperlink ref="G334" r:id="rId286"/>
    <hyperlink ref="G335" r:id="rId287"/>
    <hyperlink ref="G336" r:id="rId288"/>
    <hyperlink ref="G337" r:id="rId289"/>
    <hyperlink ref="G338" r:id="rId290"/>
    <hyperlink ref="G339" r:id="rId291"/>
    <hyperlink ref="G340" r:id="rId292"/>
    <hyperlink ref="G341" r:id="rId293"/>
    <hyperlink ref="G342" r:id="rId294"/>
    <hyperlink ref="G343" r:id="rId295"/>
    <hyperlink ref="G344" r:id="rId296"/>
    <hyperlink ref="G345" r:id="rId297"/>
    <hyperlink ref="G346" r:id="rId298"/>
    <hyperlink ref="G347" r:id="rId299"/>
    <hyperlink ref="G348" r:id="rId300"/>
    <hyperlink ref="G349" r:id="rId301"/>
    <hyperlink ref="G350" r:id="rId302"/>
    <hyperlink ref="G351" r:id="rId303"/>
    <hyperlink ref="G352" r:id="rId304"/>
    <hyperlink ref="G353" r:id="rId305"/>
    <hyperlink ref="G354" r:id="rId306"/>
    <hyperlink ref="G355" r:id="rId307"/>
    <hyperlink ref="G356" r:id="rId308"/>
    <hyperlink ref="G357" r:id="rId309"/>
    <hyperlink ref="G358" r:id="rId310"/>
    <hyperlink ref="G359" r:id="rId311"/>
    <hyperlink ref="G360" r:id="rId312"/>
    <hyperlink ref="G361" r:id="rId313"/>
    <hyperlink ref="G362" r:id="rId314"/>
    <hyperlink ref="G363" r:id="rId315"/>
    <hyperlink ref="G364" r:id="rId316"/>
    <hyperlink ref="G365" r:id="rId317"/>
    <hyperlink ref="G366" r:id="rId318"/>
    <hyperlink ref="G367" r:id="rId319"/>
    <hyperlink ref="G368" r:id="rId320"/>
    <hyperlink ref="G369" r:id="rId321"/>
    <hyperlink ref="G370" r:id="rId322"/>
    <hyperlink ref="G371" r:id="rId323"/>
    <hyperlink ref="G372" r:id="rId324"/>
    <hyperlink ref="G373" r:id="rId325"/>
    <hyperlink ref="G374" r:id="rId326"/>
    <hyperlink ref="G375" r:id="rId327"/>
    <hyperlink ref="G376" r:id="rId328"/>
    <hyperlink ref="G377" r:id="rId329"/>
    <hyperlink ref="G378" r:id="rId330"/>
    <hyperlink ref="G379" r:id="rId331"/>
    <hyperlink ref="G380" r:id="rId332"/>
    <hyperlink ref="G381" r:id="rId333"/>
    <hyperlink ref="G382" r:id="rId334"/>
    <hyperlink ref="G383" r:id="rId335"/>
    <hyperlink ref="G384" r:id="rId336"/>
    <hyperlink ref="G385" r:id="rId337"/>
    <hyperlink ref="G386" r:id="rId338"/>
    <hyperlink ref="G387" r:id="rId339"/>
    <hyperlink ref="G388" r:id="rId340"/>
    <hyperlink ref="G389" r:id="rId341"/>
    <hyperlink ref="G390" r:id="rId342"/>
    <hyperlink ref="G392" r:id="rId343"/>
    <hyperlink ref="G393" r:id="rId344"/>
    <hyperlink ref="G394" r:id="rId345"/>
    <hyperlink ref="G395" r:id="rId346"/>
    <hyperlink ref="G396" r:id="rId347"/>
    <hyperlink ref="G397" r:id="rId348"/>
    <hyperlink ref="G398" r:id="rId349"/>
    <hyperlink ref="G399" r:id="rId350"/>
    <hyperlink ref="G400" r:id="rId351"/>
    <hyperlink ref="G401" r:id="rId352"/>
    <hyperlink ref="G402" r:id="rId353"/>
    <hyperlink ref="G403" r:id="rId354"/>
    <hyperlink ref="G404" r:id="rId355"/>
    <hyperlink ref="G405" r:id="rId356"/>
    <hyperlink ref="G406" r:id="rId357"/>
    <hyperlink ref="G407" r:id="rId358"/>
    <hyperlink ref="G408" r:id="rId359"/>
    <hyperlink ref="G409" r:id="rId360"/>
    <hyperlink ref="G410" r:id="rId361"/>
    <hyperlink ref="G411" r:id="rId362"/>
    <hyperlink ref="G412" r:id="rId363"/>
    <hyperlink ref="G413" r:id="rId364"/>
    <hyperlink ref="G416" r:id="rId365"/>
    <hyperlink ref="G417" r:id="rId366"/>
    <hyperlink ref="G418" r:id="rId367"/>
    <hyperlink ref="G419" r:id="rId368"/>
    <hyperlink ref="G420" r:id="rId369"/>
    <hyperlink ref="G421" r:id="rId370"/>
    <hyperlink ref="G424" r:id="rId371"/>
    <hyperlink ref="G425" r:id="rId372"/>
    <hyperlink ref="G426" r:id="rId373"/>
    <hyperlink ref="G427" r:id="rId374"/>
    <hyperlink ref="G429" r:id="rId375"/>
    <hyperlink ref="G431" r:id="rId376"/>
    <hyperlink ref="G432" r:id="rId377"/>
    <hyperlink ref="G433" r:id="rId378"/>
    <hyperlink ref="G434" r:id="rId379"/>
    <hyperlink ref="G435" r:id="rId380"/>
    <hyperlink ref="G436" r:id="rId381"/>
    <hyperlink ref="G437" r:id="rId382"/>
    <hyperlink ref="G438" r:id="rId383"/>
    <hyperlink ref="G439" r:id="rId384"/>
    <hyperlink ref="G440" r:id="rId385"/>
    <hyperlink ref="G441" r:id="rId386"/>
    <hyperlink ref="G442" r:id="rId387"/>
    <hyperlink ref="G443" r:id="rId388"/>
    <hyperlink ref="G444" r:id="rId389"/>
    <hyperlink ref="G445" r:id="rId390"/>
    <hyperlink ref="G449" r:id="rId391"/>
    <hyperlink ref="G451" r:id="rId392"/>
    <hyperlink ref="G452" r:id="rId393"/>
    <hyperlink ref="G453" r:id="rId394"/>
    <hyperlink ref="G454" r:id="rId395"/>
    <hyperlink ref="G455" r:id="rId396"/>
    <hyperlink ref="G456" r:id="rId397"/>
    <hyperlink ref="G457" r:id="rId398"/>
    <hyperlink ref="G458" r:id="rId399"/>
    <hyperlink ref="G459" r:id="rId400"/>
    <hyperlink ref="G460" r:id="rId401"/>
    <hyperlink ref="G461" r:id="rId402"/>
    <hyperlink ref="G462" r:id="rId403"/>
    <hyperlink ref="G463" r:id="rId404"/>
    <hyperlink ref="G465" r:id="rId405"/>
    <hyperlink ref="G466" r:id="rId406"/>
    <hyperlink ref="G467" r:id="rId407"/>
    <hyperlink ref="G468" r:id="rId408"/>
    <hyperlink ref="G469" r:id="rId409"/>
    <hyperlink ref="G470" r:id="rId410"/>
    <hyperlink ref="G471" r:id="rId411"/>
    <hyperlink ref="G472" r:id="rId412"/>
    <hyperlink ref="G475" r:id="rId413"/>
    <hyperlink ref="G476" r:id="rId414"/>
    <hyperlink ref="G477" r:id="rId415"/>
    <hyperlink ref="G478" r:id="rId416"/>
    <hyperlink ref="G479" r:id="rId417"/>
    <hyperlink ref="G480" r:id="rId418"/>
    <hyperlink ref="G481" r:id="rId419"/>
    <hyperlink ref="G482" r:id="rId420"/>
    <hyperlink ref="G483" r:id="rId421"/>
    <hyperlink ref="G484" r:id="rId422"/>
    <hyperlink ref="G485" r:id="rId423"/>
    <hyperlink ref="G486" r:id="rId424"/>
    <hyperlink ref="G489" r:id="rId425"/>
    <hyperlink ref="G490" r:id="rId426"/>
    <hyperlink ref="G491" r:id="rId427"/>
    <hyperlink ref="G492" r:id="rId428"/>
    <hyperlink ref="G493" r:id="rId429"/>
    <hyperlink ref="G494" r:id="rId430"/>
    <hyperlink ref="G495" r:id="rId431"/>
    <hyperlink ref="G496" r:id="rId432"/>
    <hyperlink ref="G497" r:id="rId433"/>
    <hyperlink ref="G498" r:id="rId434"/>
    <hyperlink ref="G499" r:id="rId435"/>
    <hyperlink ref="G500" r:id="rId436"/>
    <hyperlink ref="G501" r:id="rId437"/>
    <hyperlink ref="G504" r:id="rId438"/>
    <hyperlink ref="G505" r:id="rId439"/>
    <hyperlink ref="G506" r:id="rId440"/>
    <hyperlink ref="G507" r:id="rId441"/>
    <hyperlink ref="G509" r:id="rId442"/>
    <hyperlink ref="G510" r:id="rId443"/>
    <hyperlink ref="G511" r:id="rId444"/>
    <hyperlink ref="G512" r:id="rId445"/>
    <hyperlink ref="G513" r:id="rId446"/>
    <hyperlink ref="G514" r:id="rId447"/>
    <hyperlink ref="G515" r:id="rId448"/>
    <hyperlink ref="G516" r:id="rId449" location="!/tipo/inicial"/>
    <hyperlink ref="G517" r:id="rId450"/>
    <hyperlink ref="G518" r:id="rId451"/>
    <hyperlink ref="G519" r:id="rId452"/>
    <hyperlink ref="G520" r:id="rId453"/>
    <hyperlink ref="G521" r:id="rId454"/>
    <hyperlink ref="G522" r:id="rId455"/>
    <hyperlink ref="G523" r:id="rId456"/>
    <hyperlink ref="G524" r:id="rId457"/>
    <hyperlink ref="G525" r:id="rId458"/>
    <hyperlink ref="G526" r:id="rId459"/>
    <hyperlink ref="G527" r:id="rId460"/>
    <hyperlink ref="G528" r:id="rId461"/>
    <hyperlink ref="G529" r:id="rId462"/>
    <hyperlink ref="G530" r:id="rId463"/>
    <hyperlink ref="G531" r:id="rId464"/>
    <hyperlink ref="G532" r:id="rId465"/>
    <hyperlink ref="G533" r:id="rId466"/>
    <hyperlink ref="G534" r:id="rId467"/>
    <hyperlink ref="G535" r:id="rId468"/>
    <hyperlink ref="G536" r:id="rId469"/>
    <hyperlink ref="G537" r:id="rId470"/>
    <hyperlink ref="G538" r:id="rId471"/>
    <hyperlink ref="G539" r:id="rId472"/>
    <hyperlink ref="G540" r:id="rId473"/>
  </hyperlinks>
  <pageMargins left="0.511811024" right="0.511811024" top="0.78740157499999996" bottom="0.78740157499999996" header="0" footer="0"/>
  <pageSetup paperSize="8" orientation="landscape"/>
  <drawing r:id="rId474"/>
  <legacyDrawing r:id="rId4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0"/>
  <sheetViews>
    <sheetView workbookViewId="0"/>
  </sheetViews>
  <sheetFormatPr defaultColWidth="14.42578125" defaultRowHeight="15.75" customHeight="1"/>
  <cols>
    <col min="4" max="4" width="29.28515625" customWidth="1"/>
    <col min="6" max="6" width="29.28515625" customWidth="1"/>
  </cols>
  <sheetData>
    <row r="1" spans="1:26">
      <c r="A1" s="209" t="s">
        <v>1033</v>
      </c>
      <c r="B1" s="207"/>
      <c r="C1" s="207"/>
      <c r="D1" s="207"/>
      <c r="E1" s="208"/>
      <c r="F1" s="154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</row>
    <row r="2" spans="1:26">
      <c r="A2" s="155" t="s">
        <v>1034</v>
      </c>
      <c r="B2" s="156" t="s">
        <v>1035</v>
      </c>
      <c r="C2" s="156" t="s">
        <v>1036</v>
      </c>
      <c r="D2" s="156" t="s">
        <v>1037</v>
      </c>
      <c r="E2" s="157" t="s">
        <v>1038</v>
      </c>
      <c r="F2" s="158" t="s">
        <v>1039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</row>
    <row r="3" spans="1:26">
      <c r="A3" s="159" t="s">
        <v>1040</v>
      </c>
      <c r="B3" s="160">
        <v>43</v>
      </c>
      <c r="C3" s="160">
        <v>34</v>
      </c>
      <c r="D3" s="161" t="s">
        <v>799</v>
      </c>
      <c r="E3" s="162">
        <v>4942</v>
      </c>
      <c r="F3" s="163">
        <v>2</v>
      </c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>
      <c r="A4" s="159" t="s">
        <v>1040</v>
      </c>
      <c r="B4" s="160">
        <v>43</v>
      </c>
      <c r="C4" s="160">
        <v>59</v>
      </c>
      <c r="D4" s="161" t="s">
        <v>630</v>
      </c>
      <c r="E4" s="162">
        <v>3743</v>
      </c>
      <c r="F4" s="164">
        <v>2</v>
      </c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spans="1:26">
      <c r="A5" s="159" t="s">
        <v>1040</v>
      </c>
      <c r="B5" s="160">
        <v>43</v>
      </c>
      <c r="C5" s="160">
        <v>109</v>
      </c>
      <c r="D5" s="161" t="s">
        <v>41</v>
      </c>
      <c r="E5" s="162">
        <v>16401</v>
      </c>
      <c r="F5" s="164">
        <v>8</v>
      </c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</row>
    <row r="6" spans="1:26">
      <c r="A6" s="159" t="s">
        <v>1040</v>
      </c>
      <c r="B6" s="160">
        <v>43</v>
      </c>
      <c r="C6" s="160">
        <v>208</v>
      </c>
      <c r="D6" s="161" t="s">
        <v>380</v>
      </c>
      <c r="E6" s="162">
        <v>6987</v>
      </c>
      <c r="F6" s="164">
        <v>3</v>
      </c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</row>
    <row r="7" spans="1:26">
      <c r="A7" s="159" t="s">
        <v>1040</v>
      </c>
      <c r="B7" s="160">
        <v>43</v>
      </c>
      <c r="C7" s="160">
        <v>307</v>
      </c>
      <c r="D7" s="161" t="s">
        <v>420</v>
      </c>
      <c r="E7" s="162">
        <v>5827</v>
      </c>
      <c r="F7" s="164">
        <v>3</v>
      </c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</row>
    <row r="8" spans="1:26">
      <c r="A8" s="159" t="s">
        <v>1040</v>
      </c>
      <c r="B8" s="160">
        <v>43</v>
      </c>
      <c r="C8" s="160">
        <v>406</v>
      </c>
      <c r="D8" s="161" t="s">
        <v>109</v>
      </c>
      <c r="E8" s="162">
        <v>73028</v>
      </c>
      <c r="F8" s="164">
        <v>37</v>
      </c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>
      <c r="A9" s="159" t="s">
        <v>1040</v>
      </c>
      <c r="B9" s="160">
        <v>43</v>
      </c>
      <c r="C9" s="160">
        <v>455</v>
      </c>
      <c r="D9" s="161" t="s">
        <v>422</v>
      </c>
      <c r="E9" s="162">
        <v>3374</v>
      </c>
      <c r="F9" s="164">
        <v>2</v>
      </c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>
      <c r="A10" s="159" t="s">
        <v>1040</v>
      </c>
      <c r="B10" s="160">
        <v>43</v>
      </c>
      <c r="C10" s="160">
        <v>471</v>
      </c>
      <c r="D10" s="161" t="s">
        <v>632</v>
      </c>
      <c r="E10" s="162">
        <v>1949</v>
      </c>
      <c r="F10" s="164">
        <v>1</v>
      </c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>
      <c r="A11" s="159" t="s">
        <v>1040</v>
      </c>
      <c r="B11" s="160">
        <v>43</v>
      </c>
      <c r="C11" s="160">
        <v>505</v>
      </c>
      <c r="D11" s="161" t="s">
        <v>461</v>
      </c>
      <c r="E11" s="162">
        <v>6067</v>
      </c>
      <c r="F11" s="164">
        <v>3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>
      <c r="A12" s="159" t="s">
        <v>1040</v>
      </c>
      <c r="B12" s="160">
        <v>43</v>
      </c>
      <c r="C12" s="160">
        <v>554</v>
      </c>
      <c r="D12" s="161" t="s">
        <v>634</v>
      </c>
      <c r="E12" s="162">
        <v>1613</v>
      </c>
      <c r="F12" s="164">
        <v>1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>
      <c r="A13" s="159" t="s">
        <v>1040</v>
      </c>
      <c r="B13" s="160">
        <v>43</v>
      </c>
      <c r="C13" s="160">
        <v>570</v>
      </c>
      <c r="D13" s="161" t="s">
        <v>811</v>
      </c>
      <c r="E13" s="162">
        <v>3036</v>
      </c>
      <c r="F13" s="164">
        <v>2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>
      <c r="A14" s="159" t="s">
        <v>1040</v>
      </c>
      <c r="B14" s="160">
        <v>43</v>
      </c>
      <c r="C14" s="160">
        <v>604</v>
      </c>
      <c r="D14" s="161" t="s">
        <v>294</v>
      </c>
      <c r="E14" s="162">
        <v>211352</v>
      </c>
      <c r="F14" s="164">
        <v>106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>
      <c r="A15" s="159" t="s">
        <v>1040</v>
      </c>
      <c r="B15" s="160">
        <v>43</v>
      </c>
      <c r="C15" s="160">
        <v>638</v>
      </c>
      <c r="D15" s="161" t="s">
        <v>755</v>
      </c>
      <c r="E15" s="162">
        <v>7085</v>
      </c>
      <c r="F15" s="164">
        <v>4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>
      <c r="A16" s="159" t="s">
        <v>1040</v>
      </c>
      <c r="B16" s="160">
        <v>43</v>
      </c>
      <c r="C16" s="160">
        <v>646</v>
      </c>
      <c r="D16" s="161" t="s">
        <v>463</v>
      </c>
      <c r="E16" s="162">
        <v>7403</v>
      </c>
      <c r="F16" s="164">
        <v>4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>
      <c r="A17" s="159" t="s">
        <v>1040</v>
      </c>
      <c r="B17" s="160">
        <v>43</v>
      </c>
      <c r="C17" s="160">
        <v>661</v>
      </c>
      <c r="D17" s="161" t="s">
        <v>636</v>
      </c>
      <c r="E17" s="162">
        <v>1343</v>
      </c>
      <c r="F17" s="164">
        <v>1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>
      <c r="A18" s="159" t="s">
        <v>1040</v>
      </c>
      <c r="B18" s="160">
        <v>43</v>
      </c>
      <c r="C18" s="160">
        <v>703</v>
      </c>
      <c r="D18" s="161" t="s">
        <v>952</v>
      </c>
      <c r="E18" s="162">
        <v>5961</v>
      </c>
      <c r="F18" s="164">
        <v>3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>
      <c r="A19" s="159" t="s">
        <v>1040</v>
      </c>
      <c r="B19" s="160">
        <v>43</v>
      </c>
      <c r="C19" s="160">
        <v>802</v>
      </c>
      <c r="D19" s="161" t="s">
        <v>813</v>
      </c>
      <c r="E19" s="162">
        <v>13045</v>
      </c>
      <c r="F19" s="164">
        <v>7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>
      <c r="A20" s="159" t="s">
        <v>1040</v>
      </c>
      <c r="B20" s="160">
        <v>43</v>
      </c>
      <c r="C20" s="160">
        <v>851</v>
      </c>
      <c r="D20" s="161" t="s">
        <v>256</v>
      </c>
      <c r="E20" s="162">
        <v>3562</v>
      </c>
      <c r="F20" s="164">
        <v>2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>
      <c r="A21" s="159" t="s">
        <v>1040</v>
      </c>
      <c r="B21" s="160">
        <v>43</v>
      </c>
      <c r="C21" s="160">
        <v>877</v>
      </c>
      <c r="D21" s="161" t="s">
        <v>192</v>
      </c>
      <c r="E21" s="162">
        <v>5771</v>
      </c>
      <c r="F21" s="164">
        <v>3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>
      <c r="A22" s="159" t="s">
        <v>1040</v>
      </c>
      <c r="B22" s="160">
        <v>43</v>
      </c>
      <c r="C22" s="160">
        <v>901</v>
      </c>
      <c r="D22" s="161" t="s">
        <v>565</v>
      </c>
      <c r="E22" s="162">
        <v>6189</v>
      </c>
      <c r="F22" s="164">
        <v>3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>
      <c r="A23" s="159" t="s">
        <v>1040</v>
      </c>
      <c r="B23" s="160">
        <v>43</v>
      </c>
      <c r="C23" s="160">
        <v>1008</v>
      </c>
      <c r="D23" s="161" t="s">
        <v>954</v>
      </c>
      <c r="E23" s="162">
        <v>20967</v>
      </c>
      <c r="F23" s="164">
        <v>10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>
      <c r="A24" s="159" t="s">
        <v>1040</v>
      </c>
      <c r="B24" s="160">
        <v>43</v>
      </c>
      <c r="C24" s="160">
        <v>1057</v>
      </c>
      <c r="D24" s="161" t="s">
        <v>131</v>
      </c>
      <c r="E24" s="162">
        <v>10279</v>
      </c>
      <c r="F24" s="164">
        <v>5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</row>
    <row r="25" spans="1:26">
      <c r="A25" s="159" t="s">
        <v>1040</v>
      </c>
      <c r="B25" s="160">
        <v>43</v>
      </c>
      <c r="C25" s="160">
        <v>1073</v>
      </c>
      <c r="D25" s="161" t="s">
        <v>757</v>
      </c>
      <c r="E25" s="162">
        <v>2951</v>
      </c>
      <c r="F25" s="164">
        <v>1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</row>
    <row r="26" spans="1:26">
      <c r="A26" s="159" t="s">
        <v>1040</v>
      </c>
      <c r="B26" s="160">
        <v>43</v>
      </c>
      <c r="C26" s="160">
        <v>1107</v>
      </c>
      <c r="D26" s="161" t="s">
        <v>258</v>
      </c>
      <c r="E26" s="162">
        <v>14177</v>
      </c>
      <c r="F26" s="164">
        <v>7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</row>
    <row r="27" spans="1:26">
      <c r="A27" s="159" t="s">
        <v>1040</v>
      </c>
      <c r="B27" s="160">
        <v>43</v>
      </c>
      <c r="C27" s="160">
        <v>1206</v>
      </c>
      <c r="D27" s="161" t="s">
        <v>902</v>
      </c>
      <c r="E27" s="162">
        <v>13413</v>
      </c>
      <c r="F27" s="164">
        <v>7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</row>
    <row r="28" spans="1:26">
      <c r="A28" s="159" t="s">
        <v>1040</v>
      </c>
      <c r="B28" s="160">
        <v>43</v>
      </c>
      <c r="C28" s="160">
        <v>1305</v>
      </c>
      <c r="D28" s="161" t="s">
        <v>759</v>
      </c>
      <c r="E28" s="162">
        <v>18238</v>
      </c>
      <c r="F28" s="164">
        <v>9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</row>
    <row r="29" spans="1:26">
      <c r="A29" s="159" t="s">
        <v>1040</v>
      </c>
      <c r="B29" s="160">
        <v>43</v>
      </c>
      <c r="C29" s="160">
        <v>1404</v>
      </c>
      <c r="D29" s="161" t="s">
        <v>638</v>
      </c>
      <c r="E29" s="162">
        <v>10423</v>
      </c>
      <c r="F29" s="164">
        <v>5</v>
      </c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</row>
    <row r="30" spans="1:26">
      <c r="A30" s="159" t="s">
        <v>1040</v>
      </c>
      <c r="B30" s="160">
        <v>43</v>
      </c>
      <c r="C30" s="160">
        <v>1503</v>
      </c>
      <c r="D30" s="161" t="s">
        <v>382</v>
      </c>
      <c r="E30" s="162">
        <v>6602</v>
      </c>
      <c r="F30" s="164">
        <v>3</v>
      </c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</row>
    <row r="31" spans="1:26">
      <c r="A31" s="159" t="s">
        <v>1040</v>
      </c>
      <c r="B31" s="160">
        <v>43</v>
      </c>
      <c r="C31" s="160">
        <v>1552</v>
      </c>
      <c r="D31" s="161" t="s">
        <v>567</v>
      </c>
      <c r="E31" s="162">
        <v>3535</v>
      </c>
      <c r="F31" s="164">
        <v>2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</row>
    <row r="32" spans="1:26">
      <c r="A32" s="159" t="s">
        <v>1040</v>
      </c>
      <c r="B32" s="160">
        <v>43</v>
      </c>
      <c r="C32" s="160">
        <v>1602</v>
      </c>
      <c r="D32" s="161" t="s">
        <v>801</v>
      </c>
      <c r="E32" s="162">
        <v>121335</v>
      </c>
      <c r="F32" s="164">
        <v>61</v>
      </c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</row>
    <row r="33" spans="1:26">
      <c r="A33" s="159" t="s">
        <v>1040</v>
      </c>
      <c r="B33" s="160">
        <v>43</v>
      </c>
      <c r="C33" s="160">
        <v>1636</v>
      </c>
      <c r="D33" s="161" t="s">
        <v>133</v>
      </c>
      <c r="E33" s="162">
        <v>14363</v>
      </c>
      <c r="F33" s="164">
        <v>7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</row>
    <row r="34" spans="1:26">
      <c r="A34" s="159" t="s">
        <v>1040</v>
      </c>
      <c r="B34" s="160">
        <v>43</v>
      </c>
      <c r="C34" s="160">
        <v>1651</v>
      </c>
      <c r="D34" s="161" t="s">
        <v>222</v>
      </c>
      <c r="E34" s="162">
        <v>6202</v>
      </c>
      <c r="F34" s="164">
        <v>3</v>
      </c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</row>
    <row r="35" spans="1:26">
      <c r="A35" s="159" t="s">
        <v>1040</v>
      </c>
      <c r="B35" s="160">
        <v>43</v>
      </c>
      <c r="C35" s="160">
        <v>1701</v>
      </c>
      <c r="D35" s="161" t="s">
        <v>569</v>
      </c>
      <c r="E35" s="162">
        <v>6620</v>
      </c>
      <c r="F35" s="164">
        <v>3</v>
      </c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</row>
    <row r="36" spans="1:26">
      <c r="A36" s="159" t="s">
        <v>1040</v>
      </c>
      <c r="B36" s="160">
        <v>43</v>
      </c>
      <c r="C36" s="160">
        <v>1750</v>
      </c>
      <c r="D36" s="161" t="s">
        <v>260</v>
      </c>
      <c r="E36" s="162">
        <v>7519</v>
      </c>
      <c r="F36" s="164">
        <v>4</v>
      </c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>
      <c r="A37" s="159" t="s">
        <v>1040</v>
      </c>
      <c r="B37" s="160">
        <v>43</v>
      </c>
      <c r="C37" s="160">
        <v>1800</v>
      </c>
      <c r="D37" s="161" t="s">
        <v>640</v>
      </c>
      <c r="E37" s="162">
        <v>5256</v>
      </c>
      <c r="F37" s="164">
        <v>3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</row>
    <row r="38" spans="1:26">
      <c r="A38" s="159" t="s">
        <v>1040</v>
      </c>
      <c r="B38" s="160">
        <v>43</v>
      </c>
      <c r="C38" s="160">
        <v>1859</v>
      </c>
      <c r="D38" s="161" t="s">
        <v>465</v>
      </c>
      <c r="E38" s="162">
        <v>3257</v>
      </c>
      <c r="F38" s="164">
        <v>2</v>
      </c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</row>
    <row r="39" spans="1:26">
      <c r="A39" s="159" t="s">
        <v>1040</v>
      </c>
      <c r="B39" s="160">
        <v>43</v>
      </c>
      <c r="C39" s="160">
        <v>1875</v>
      </c>
      <c r="D39" s="161" t="s">
        <v>111</v>
      </c>
      <c r="E39" s="162">
        <v>4227</v>
      </c>
      <c r="F39" s="164">
        <v>2</v>
      </c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</row>
    <row r="40" spans="1:26">
      <c r="A40" s="159" t="s">
        <v>1040</v>
      </c>
      <c r="B40" s="160">
        <v>43</v>
      </c>
      <c r="C40" s="160">
        <v>1909</v>
      </c>
      <c r="D40" s="161" t="s">
        <v>262</v>
      </c>
      <c r="E40" s="162">
        <v>13556</v>
      </c>
      <c r="F40" s="164">
        <v>7</v>
      </c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</row>
    <row r="41" spans="1:26">
      <c r="A41" s="159" t="s">
        <v>1040</v>
      </c>
      <c r="B41" s="160">
        <v>43</v>
      </c>
      <c r="C41" s="160">
        <v>1925</v>
      </c>
      <c r="D41" s="161" t="s">
        <v>571</v>
      </c>
      <c r="E41" s="162">
        <v>1655</v>
      </c>
      <c r="F41" s="164">
        <v>1</v>
      </c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</row>
    <row r="42" spans="1:26">
      <c r="A42" s="159" t="s">
        <v>1040</v>
      </c>
      <c r="B42" s="160">
        <v>43</v>
      </c>
      <c r="C42" s="160">
        <v>1958</v>
      </c>
      <c r="D42" s="161" t="s">
        <v>467</v>
      </c>
      <c r="E42" s="162">
        <v>2551</v>
      </c>
      <c r="F42" s="164">
        <v>1</v>
      </c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</row>
    <row r="43" spans="1:26">
      <c r="A43" s="159" t="s">
        <v>1040</v>
      </c>
      <c r="B43" s="160">
        <v>43</v>
      </c>
      <c r="C43" s="160">
        <v>2006</v>
      </c>
      <c r="D43" s="161" t="s">
        <v>642</v>
      </c>
      <c r="E43" s="162">
        <v>11182</v>
      </c>
      <c r="F43" s="164">
        <v>6</v>
      </c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</row>
    <row r="44" spans="1:26">
      <c r="A44" s="159" t="s">
        <v>1040</v>
      </c>
      <c r="B44" s="160">
        <v>43</v>
      </c>
      <c r="C44" s="160">
        <v>2055</v>
      </c>
      <c r="D44" s="161" t="s">
        <v>573</v>
      </c>
      <c r="E44" s="162">
        <v>1958</v>
      </c>
      <c r="F44" s="164">
        <v>1</v>
      </c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</row>
    <row r="45" spans="1:26">
      <c r="A45" s="159" t="s">
        <v>1040</v>
      </c>
      <c r="B45" s="160">
        <v>43</v>
      </c>
      <c r="C45" s="160">
        <v>2105</v>
      </c>
      <c r="D45" s="161" t="s">
        <v>815</v>
      </c>
      <c r="E45" s="162">
        <v>121803</v>
      </c>
      <c r="F45" s="164">
        <v>61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</row>
    <row r="46" spans="1:26">
      <c r="A46" s="159" t="s">
        <v>1040</v>
      </c>
      <c r="B46" s="160">
        <v>43</v>
      </c>
      <c r="C46" s="160">
        <v>2154</v>
      </c>
      <c r="D46" s="161" t="s">
        <v>469</v>
      </c>
      <c r="E46" s="162">
        <v>2092</v>
      </c>
      <c r="F46" s="164">
        <v>1</v>
      </c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</row>
    <row r="47" spans="1:26">
      <c r="A47" s="159" t="s">
        <v>1040</v>
      </c>
      <c r="B47" s="160">
        <v>43</v>
      </c>
      <c r="C47" s="160">
        <v>2204</v>
      </c>
      <c r="D47" s="161" t="s">
        <v>423</v>
      </c>
      <c r="E47" s="162">
        <v>6712</v>
      </c>
      <c r="F47" s="164">
        <v>3</v>
      </c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</row>
    <row r="48" spans="1:26">
      <c r="A48" s="159" t="s">
        <v>1040</v>
      </c>
      <c r="B48" s="160">
        <v>43</v>
      </c>
      <c r="C48" s="160">
        <v>2220</v>
      </c>
      <c r="D48" s="161" t="s">
        <v>354</v>
      </c>
      <c r="E48" s="162">
        <v>2468</v>
      </c>
      <c r="F48" s="164">
        <v>1</v>
      </c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</row>
    <row r="49" spans="1:26">
      <c r="A49" s="159" t="s">
        <v>1040</v>
      </c>
      <c r="B49" s="160">
        <v>43</v>
      </c>
      <c r="C49" s="160">
        <v>2238</v>
      </c>
      <c r="D49" s="161" t="s">
        <v>356</v>
      </c>
      <c r="E49" s="162">
        <v>2616</v>
      </c>
      <c r="F49" s="164">
        <v>1</v>
      </c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</row>
    <row r="50" spans="1:26">
      <c r="A50" s="159" t="s">
        <v>1040</v>
      </c>
      <c r="B50" s="160">
        <v>43</v>
      </c>
      <c r="C50" s="160">
        <v>2253</v>
      </c>
      <c r="D50" s="161" t="s">
        <v>817</v>
      </c>
      <c r="E50" s="162">
        <v>2778</v>
      </c>
      <c r="F50" s="164">
        <v>1</v>
      </c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>
      <c r="A51" s="159" t="s">
        <v>1040</v>
      </c>
      <c r="B51" s="160">
        <v>43</v>
      </c>
      <c r="C51" s="160">
        <v>2303</v>
      </c>
      <c r="D51" s="161" t="s">
        <v>819</v>
      </c>
      <c r="E51" s="162">
        <v>11309</v>
      </c>
      <c r="F51" s="164">
        <v>6</v>
      </c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</row>
    <row r="52" spans="1:26">
      <c r="A52" s="159" t="s">
        <v>1040</v>
      </c>
      <c r="B52" s="160">
        <v>43</v>
      </c>
      <c r="C52" s="160">
        <v>2352</v>
      </c>
      <c r="D52" s="161" t="s">
        <v>820</v>
      </c>
      <c r="E52" s="162">
        <v>14255</v>
      </c>
      <c r="F52" s="164">
        <v>7</v>
      </c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</row>
    <row r="53" spans="1:26">
      <c r="A53" s="159" t="s">
        <v>1040</v>
      </c>
      <c r="B53" s="160">
        <v>43</v>
      </c>
      <c r="C53" s="160">
        <v>2378</v>
      </c>
      <c r="D53" s="161" t="s">
        <v>471</v>
      </c>
      <c r="E53" s="162">
        <v>1899</v>
      </c>
      <c r="F53" s="164">
        <v>1</v>
      </c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</row>
    <row r="54" spans="1:26">
      <c r="A54" s="159" t="s">
        <v>1040</v>
      </c>
      <c r="B54" s="160">
        <v>43</v>
      </c>
      <c r="C54" s="160">
        <v>2402</v>
      </c>
      <c r="D54" s="161" t="s">
        <v>956</v>
      </c>
      <c r="E54" s="162">
        <v>12390</v>
      </c>
      <c r="F54" s="164">
        <v>6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</row>
    <row r="55" spans="1:26">
      <c r="A55" s="159" t="s">
        <v>1040</v>
      </c>
      <c r="B55" s="160">
        <v>43</v>
      </c>
      <c r="C55" s="160">
        <v>2451</v>
      </c>
      <c r="D55" s="161" t="s">
        <v>958</v>
      </c>
      <c r="E55" s="162">
        <v>7702</v>
      </c>
      <c r="F55" s="164">
        <v>4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</row>
    <row r="56" spans="1:26">
      <c r="A56" s="159" t="s">
        <v>1040</v>
      </c>
      <c r="B56" s="160">
        <v>43</v>
      </c>
      <c r="C56" s="160">
        <v>2501</v>
      </c>
      <c r="D56" s="161" t="s">
        <v>306</v>
      </c>
      <c r="E56" s="162">
        <v>6205</v>
      </c>
      <c r="F56" s="164">
        <v>3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</row>
    <row r="57" spans="1:26">
      <c r="A57" s="159" t="s">
        <v>1040</v>
      </c>
      <c r="B57" s="160">
        <v>43</v>
      </c>
      <c r="C57" s="160">
        <v>2584</v>
      </c>
      <c r="D57" s="161" t="s">
        <v>384</v>
      </c>
      <c r="E57" s="162">
        <v>2111</v>
      </c>
      <c r="F57" s="164">
        <v>1</v>
      </c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</row>
    <row r="58" spans="1:26">
      <c r="A58" s="159" t="s">
        <v>1040</v>
      </c>
      <c r="B58" s="160">
        <v>43</v>
      </c>
      <c r="C58" s="160">
        <v>2600</v>
      </c>
      <c r="D58" s="161" t="s">
        <v>473</v>
      </c>
      <c r="E58" s="162">
        <v>3311</v>
      </c>
      <c r="F58" s="164">
        <v>2</v>
      </c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</row>
    <row r="59" spans="1:26">
      <c r="A59" s="159" t="s">
        <v>1040</v>
      </c>
      <c r="B59" s="160">
        <v>43</v>
      </c>
      <c r="C59" s="160">
        <v>2659</v>
      </c>
      <c r="D59" s="161" t="s">
        <v>224</v>
      </c>
      <c r="E59" s="162">
        <v>5104</v>
      </c>
      <c r="F59" s="164">
        <v>3</v>
      </c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</row>
    <row r="60" spans="1:26">
      <c r="A60" s="159" t="s">
        <v>1040</v>
      </c>
      <c r="B60" s="160">
        <v>43</v>
      </c>
      <c r="C60" s="160">
        <v>2709</v>
      </c>
      <c r="D60" s="161" t="s">
        <v>264</v>
      </c>
      <c r="E60" s="162">
        <v>20952</v>
      </c>
      <c r="F60" s="164">
        <v>10</v>
      </c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</row>
    <row r="61" spans="1:26">
      <c r="A61" s="159" t="s">
        <v>1040</v>
      </c>
      <c r="B61" s="160">
        <v>43</v>
      </c>
      <c r="C61" s="160">
        <v>2808</v>
      </c>
      <c r="D61" s="161" t="s">
        <v>904</v>
      </c>
      <c r="E61" s="162">
        <v>33548</v>
      </c>
      <c r="F61" s="164">
        <v>17</v>
      </c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</row>
    <row r="62" spans="1:26">
      <c r="A62" s="159" t="s">
        <v>1040</v>
      </c>
      <c r="B62" s="160">
        <v>43</v>
      </c>
      <c r="C62" s="160">
        <v>2907</v>
      </c>
      <c r="D62" s="161" t="s">
        <v>44</v>
      </c>
      <c r="E62" s="162">
        <v>12423</v>
      </c>
      <c r="F62" s="164">
        <v>6</v>
      </c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</row>
    <row r="63" spans="1:26">
      <c r="A63" s="159" t="s">
        <v>1040</v>
      </c>
      <c r="B63" s="160">
        <v>43</v>
      </c>
      <c r="C63" s="160">
        <v>3004</v>
      </c>
      <c r="D63" s="161" t="s">
        <v>906</v>
      </c>
      <c r="E63" s="162">
        <v>81869</v>
      </c>
      <c r="F63" s="164">
        <v>41</v>
      </c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</row>
    <row r="64" spans="1:26">
      <c r="A64" s="159" t="s">
        <v>1040</v>
      </c>
      <c r="B64" s="160">
        <v>43</v>
      </c>
      <c r="C64" s="160">
        <v>3103</v>
      </c>
      <c r="D64" s="161" t="s">
        <v>296</v>
      </c>
      <c r="E64" s="162">
        <v>131240</v>
      </c>
      <c r="F64" s="164">
        <v>66</v>
      </c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>
      <c r="A65" s="159" t="s">
        <v>1040</v>
      </c>
      <c r="B65" s="160">
        <v>43</v>
      </c>
      <c r="C65" s="160">
        <v>3202</v>
      </c>
      <c r="D65" s="161" t="s">
        <v>644</v>
      </c>
      <c r="E65" s="162">
        <v>5074</v>
      </c>
      <c r="F65" s="164">
        <v>3</v>
      </c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</row>
    <row r="66" spans="1:26">
      <c r="A66" s="159" t="s">
        <v>1040</v>
      </c>
      <c r="B66" s="160">
        <v>43</v>
      </c>
      <c r="C66" s="160">
        <v>3301</v>
      </c>
      <c r="D66" s="161" t="s">
        <v>308</v>
      </c>
      <c r="E66" s="162">
        <v>4823</v>
      </c>
      <c r="F66" s="164">
        <v>2</v>
      </c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</row>
    <row r="67" spans="1:26">
      <c r="A67" s="159" t="s">
        <v>1040</v>
      </c>
      <c r="B67" s="160">
        <v>43</v>
      </c>
      <c r="C67" s="160">
        <v>3400</v>
      </c>
      <c r="D67" s="161" t="s">
        <v>475</v>
      </c>
      <c r="E67" s="162">
        <v>4700</v>
      </c>
      <c r="F67" s="164">
        <v>2</v>
      </c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</row>
    <row r="68" spans="1:26">
      <c r="A68" s="159" t="s">
        <v>1040</v>
      </c>
      <c r="B68" s="160">
        <v>43</v>
      </c>
      <c r="C68" s="160">
        <v>3509</v>
      </c>
      <c r="D68" s="161" t="s">
        <v>266</v>
      </c>
      <c r="E68" s="162">
        <v>66478</v>
      </c>
      <c r="F68" s="164">
        <v>33</v>
      </c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</row>
    <row r="69" spans="1:26">
      <c r="A69" s="159" t="s">
        <v>1040</v>
      </c>
      <c r="B69" s="160">
        <v>43</v>
      </c>
      <c r="C69" s="160">
        <v>3558</v>
      </c>
      <c r="D69" s="161" t="s">
        <v>646</v>
      </c>
      <c r="E69" s="162">
        <v>2742</v>
      </c>
      <c r="F69" s="164">
        <v>1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</row>
    <row r="70" spans="1:26">
      <c r="A70" s="159" t="s">
        <v>1040</v>
      </c>
      <c r="B70" s="160">
        <v>43</v>
      </c>
      <c r="C70" s="160">
        <v>3608</v>
      </c>
      <c r="D70" s="161" t="s">
        <v>177</v>
      </c>
      <c r="E70" s="162">
        <v>6406</v>
      </c>
      <c r="F70" s="164">
        <v>3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</row>
    <row r="71" spans="1:26">
      <c r="A71" s="159" t="s">
        <v>1040</v>
      </c>
      <c r="B71" s="160">
        <v>43</v>
      </c>
      <c r="C71" s="160">
        <v>3673</v>
      </c>
      <c r="D71" s="161" t="s">
        <v>822</v>
      </c>
      <c r="E71" s="162">
        <v>3395</v>
      </c>
      <c r="F71" s="164">
        <v>2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</row>
    <row r="72" spans="1:26">
      <c r="A72" s="159" t="s">
        <v>1040</v>
      </c>
      <c r="B72" s="160">
        <v>43</v>
      </c>
      <c r="C72" s="160">
        <v>3707</v>
      </c>
      <c r="D72" s="161" t="s">
        <v>425</v>
      </c>
      <c r="E72" s="162">
        <v>5398</v>
      </c>
      <c r="F72" s="164">
        <v>3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</row>
    <row r="73" spans="1:26">
      <c r="A73" s="159" t="s">
        <v>1040</v>
      </c>
      <c r="B73" s="160">
        <v>43</v>
      </c>
      <c r="C73" s="160">
        <v>3806</v>
      </c>
      <c r="D73" s="161" t="s">
        <v>575</v>
      </c>
      <c r="E73" s="162">
        <v>5438</v>
      </c>
      <c r="F73" s="164">
        <v>3</v>
      </c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</row>
    <row r="74" spans="1:26">
      <c r="A74" s="159" t="s">
        <v>1040</v>
      </c>
      <c r="B74" s="160">
        <v>43</v>
      </c>
      <c r="C74" s="160">
        <v>3905</v>
      </c>
      <c r="D74" s="161" t="s">
        <v>194</v>
      </c>
      <c r="E74" s="162">
        <v>69458</v>
      </c>
      <c r="F74" s="164">
        <v>35</v>
      </c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</row>
    <row r="75" spans="1:26">
      <c r="A75" s="159" t="s">
        <v>1040</v>
      </c>
      <c r="B75" s="160">
        <v>43</v>
      </c>
      <c r="C75" s="160">
        <v>4002</v>
      </c>
      <c r="D75" s="161" t="s">
        <v>386</v>
      </c>
      <c r="E75" s="162">
        <v>4376</v>
      </c>
      <c r="F75" s="164">
        <v>2</v>
      </c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</row>
    <row r="76" spans="1:26">
      <c r="A76" s="159" t="s">
        <v>1040</v>
      </c>
      <c r="B76" s="160">
        <v>43</v>
      </c>
      <c r="C76" s="160">
        <v>4101</v>
      </c>
      <c r="D76" s="161" t="s">
        <v>648</v>
      </c>
      <c r="E76" s="162">
        <v>3295</v>
      </c>
      <c r="F76" s="164">
        <v>2</v>
      </c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</row>
    <row r="77" spans="1:26">
      <c r="A77" s="159" t="s">
        <v>1040</v>
      </c>
      <c r="B77" s="160">
        <v>43</v>
      </c>
      <c r="C77" s="160">
        <v>4200</v>
      </c>
      <c r="D77" s="161" t="s">
        <v>926</v>
      </c>
      <c r="E77" s="162">
        <v>31421</v>
      </c>
      <c r="F77" s="164">
        <v>16</v>
      </c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</row>
    <row r="78" spans="1:26">
      <c r="A78" s="159" t="s">
        <v>1040</v>
      </c>
      <c r="B78" s="160">
        <v>43</v>
      </c>
      <c r="C78" s="160">
        <v>4309</v>
      </c>
      <c r="D78" s="161" t="s">
        <v>427</v>
      </c>
      <c r="E78" s="162">
        <v>6151</v>
      </c>
      <c r="F78" s="164">
        <v>3</v>
      </c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>
      <c r="A79" s="159" t="s">
        <v>1040</v>
      </c>
      <c r="B79" s="160">
        <v>43</v>
      </c>
      <c r="C79" s="160">
        <v>4358</v>
      </c>
      <c r="D79" s="161" t="s">
        <v>803</v>
      </c>
      <c r="E79" s="162">
        <v>9647</v>
      </c>
      <c r="F79" s="164">
        <v>5</v>
      </c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</row>
    <row r="80" spans="1:26">
      <c r="A80" s="159" t="s">
        <v>1040</v>
      </c>
      <c r="B80" s="160">
        <v>43</v>
      </c>
      <c r="C80" s="160">
        <v>4408</v>
      </c>
      <c r="D80" s="161" t="s">
        <v>823</v>
      </c>
      <c r="E80" s="162">
        <v>45488</v>
      </c>
      <c r="F80" s="164">
        <v>23</v>
      </c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</row>
    <row r="81" spans="1:26">
      <c r="A81" s="159" t="s">
        <v>1040</v>
      </c>
      <c r="B81" s="160">
        <v>43</v>
      </c>
      <c r="C81" s="160">
        <v>4507</v>
      </c>
      <c r="D81" s="161" t="s">
        <v>761</v>
      </c>
      <c r="E81" s="162">
        <v>56211</v>
      </c>
      <c r="F81" s="164">
        <v>28</v>
      </c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</row>
    <row r="82" spans="1:26">
      <c r="A82" s="159" t="s">
        <v>1040</v>
      </c>
      <c r="B82" s="160">
        <v>43</v>
      </c>
      <c r="C82" s="160">
        <v>4606</v>
      </c>
      <c r="D82" s="161" t="s">
        <v>226</v>
      </c>
      <c r="E82" s="162">
        <v>348208</v>
      </c>
      <c r="F82" s="164">
        <v>174</v>
      </c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</row>
    <row r="83" spans="1:26">
      <c r="A83" s="159" t="s">
        <v>1040</v>
      </c>
      <c r="B83" s="160">
        <v>43</v>
      </c>
      <c r="C83" s="160">
        <v>4614</v>
      </c>
      <c r="D83" s="161" t="s">
        <v>960</v>
      </c>
      <c r="E83" s="162">
        <v>1705</v>
      </c>
      <c r="F83" s="164">
        <v>1</v>
      </c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</row>
    <row r="84" spans="1:26">
      <c r="A84" s="159" t="s">
        <v>1040</v>
      </c>
      <c r="B84" s="160">
        <v>43</v>
      </c>
      <c r="C84" s="160">
        <v>4622</v>
      </c>
      <c r="D84" s="161" t="s">
        <v>650</v>
      </c>
      <c r="E84" s="162">
        <v>1641</v>
      </c>
      <c r="F84" s="164">
        <v>1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</row>
    <row r="85" spans="1:26">
      <c r="A85" s="159" t="s">
        <v>1040</v>
      </c>
      <c r="B85" s="160">
        <v>43</v>
      </c>
      <c r="C85" s="160">
        <v>4630</v>
      </c>
      <c r="D85" s="161" t="s">
        <v>135</v>
      </c>
      <c r="E85" s="162">
        <v>54051</v>
      </c>
      <c r="F85" s="164">
        <v>27</v>
      </c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</row>
    <row r="86" spans="1:26">
      <c r="A86" s="159" t="s">
        <v>1040</v>
      </c>
      <c r="B86" s="160">
        <v>43</v>
      </c>
      <c r="C86" s="160">
        <v>4655</v>
      </c>
      <c r="D86" s="161" t="s">
        <v>46</v>
      </c>
      <c r="E86" s="162">
        <v>3699</v>
      </c>
      <c r="F86" s="164">
        <v>2</v>
      </c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</row>
    <row r="87" spans="1:26">
      <c r="A87" s="159" t="s">
        <v>1040</v>
      </c>
      <c r="B87" s="160">
        <v>43</v>
      </c>
      <c r="C87" s="160">
        <v>4663</v>
      </c>
      <c r="D87" s="161" t="s">
        <v>763</v>
      </c>
      <c r="E87" s="162">
        <v>25409</v>
      </c>
      <c r="F87" s="164">
        <v>13</v>
      </c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</row>
    <row r="88" spans="1:26">
      <c r="A88" s="159" t="s">
        <v>1040</v>
      </c>
      <c r="B88" s="160">
        <v>43</v>
      </c>
      <c r="C88" s="160">
        <v>4671</v>
      </c>
      <c r="D88" s="161" t="s">
        <v>137</v>
      </c>
      <c r="E88" s="162">
        <v>4728</v>
      </c>
      <c r="F88" s="164">
        <v>2</v>
      </c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</row>
    <row r="89" spans="1:26">
      <c r="A89" s="159" t="s">
        <v>1040</v>
      </c>
      <c r="B89" s="160">
        <v>43</v>
      </c>
      <c r="C89" s="160">
        <v>4689</v>
      </c>
      <c r="D89" s="161" t="s">
        <v>228</v>
      </c>
      <c r="E89" s="162">
        <v>12064</v>
      </c>
      <c r="F89" s="164">
        <v>6</v>
      </c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</row>
    <row r="90" spans="1:26">
      <c r="A90" s="159" t="s">
        <v>1040</v>
      </c>
      <c r="B90" s="160">
        <v>43</v>
      </c>
      <c r="C90" s="160">
        <v>4697</v>
      </c>
      <c r="D90" s="161" t="s">
        <v>961</v>
      </c>
      <c r="E90" s="162">
        <v>2763</v>
      </c>
      <c r="F90" s="164">
        <v>1</v>
      </c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</row>
    <row r="91" spans="1:26">
      <c r="A91" s="159" t="s">
        <v>1040</v>
      </c>
      <c r="B91" s="160">
        <v>43</v>
      </c>
      <c r="C91" s="160">
        <v>4705</v>
      </c>
      <c r="D91" s="161" t="s">
        <v>652</v>
      </c>
      <c r="E91" s="162">
        <v>62265</v>
      </c>
      <c r="F91" s="164">
        <v>31</v>
      </c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</row>
    <row r="92" spans="1:26">
      <c r="A92" s="159" t="s">
        <v>1040</v>
      </c>
      <c r="B92" s="160">
        <v>43</v>
      </c>
      <c r="C92" s="160">
        <v>4713</v>
      </c>
      <c r="D92" s="161" t="s">
        <v>139</v>
      </c>
      <c r="E92" s="162">
        <v>8350</v>
      </c>
      <c r="F92" s="164">
        <v>4</v>
      </c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>
      <c r="A93" s="159" t="s">
        <v>1040</v>
      </c>
      <c r="B93" s="160">
        <v>43</v>
      </c>
      <c r="C93" s="160">
        <v>4804</v>
      </c>
      <c r="D93" s="161" t="s">
        <v>825</v>
      </c>
      <c r="E93" s="162">
        <v>30241</v>
      </c>
      <c r="F93" s="164">
        <v>15</v>
      </c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</row>
    <row r="94" spans="1:26">
      <c r="A94" s="159" t="s">
        <v>1040</v>
      </c>
      <c r="B94" s="160">
        <v>43</v>
      </c>
      <c r="C94" s="160">
        <v>4853</v>
      </c>
      <c r="D94" s="161" t="s">
        <v>577</v>
      </c>
      <c r="E94" s="162">
        <v>1351</v>
      </c>
      <c r="F94" s="164">
        <v>1</v>
      </c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</row>
    <row r="95" spans="1:26">
      <c r="A95" s="159" t="s">
        <v>1040</v>
      </c>
      <c r="B95" s="160">
        <v>43</v>
      </c>
      <c r="C95" s="160">
        <v>4903</v>
      </c>
      <c r="D95" s="161" t="s">
        <v>654</v>
      </c>
      <c r="E95" s="162">
        <v>9051</v>
      </c>
      <c r="F95" s="164">
        <v>5</v>
      </c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</row>
    <row r="96" spans="1:26">
      <c r="A96" s="159" t="s">
        <v>1040</v>
      </c>
      <c r="B96" s="160">
        <v>43</v>
      </c>
      <c r="C96" s="160">
        <v>4952</v>
      </c>
      <c r="D96" s="161" t="s">
        <v>656</v>
      </c>
      <c r="E96" s="162">
        <v>3216</v>
      </c>
      <c r="F96" s="164">
        <v>2</v>
      </c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</row>
    <row r="97" spans="1:26">
      <c r="A97" s="159" t="s">
        <v>1040</v>
      </c>
      <c r="B97" s="160">
        <v>43</v>
      </c>
      <c r="C97" s="160">
        <v>5009</v>
      </c>
      <c r="D97" s="161" t="s">
        <v>388</v>
      </c>
      <c r="E97" s="162">
        <v>8701</v>
      </c>
      <c r="F97" s="164">
        <v>4</v>
      </c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</row>
    <row r="98" spans="1:26">
      <c r="A98" s="159" t="s">
        <v>1040</v>
      </c>
      <c r="B98" s="160">
        <v>43</v>
      </c>
      <c r="C98" s="160">
        <v>5108</v>
      </c>
      <c r="D98" s="161" t="s">
        <v>827</v>
      </c>
      <c r="E98" s="162">
        <v>517451</v>
      </c>
      <c r="F98" s="164">
        <v>259</v>
      </c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</row>
    <row r="99" spans="1:26">
      <c r="A99" s="159" t="s">
        <v>1040</v>
      </c>
      <c r="B99" s="160">
        <v>43</v>
      </c>
      <c r="C99" s="160">
        <v>5116</v>
      </c>
      <c r="D99" s="161" t="s">
        <v>579</v>
      </c>
      <c r="E99" s="162">
        <v>2877</v>
      </c>
      <c r="F99" s="164">
        <v>1</v>
      </c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</row>
    <row r="100" spans="1:26">
      <c r="A100" s="159" t="s">
        <v>1040</v>
      </c>
      <c r="B100" s="160">
        <v>43</v>
      </c>
      <c r="C100" s="160">
        <v>5124</v>
      </c>
      <c r="D100" s="161" t="s">
        <v>765</v>
      </c>
      <c r="E100" s="162">
        <v>6047</v>
      </c>
      <c r="F100" s="164">
        <v>3</v>
      </c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</row>
    <row r="101" spans="1:26">
      <c r="A101" s="159" t="s">
        <v>1040</v>
      </c>
      <c r="B101" s="160">
        <v>43</v>
      </c>
      <c r="C101" s="160">
        <v>5132</v>
      </c>
      <c r="D101" s="161" t="s">
        <v>908</v>
      </c>
      <c r="E101" s="162">
        <v>4706</v>
      </c>
      <c r="F101" s="164">
        <v>2</v>
      </c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</row>
    <row r="102" spans="1:26">
      <c r="A102" s="159" t="s">
        <v>1040</v>
      </c>
      <c r="B102" s="160">
        <v>43</v>
      </c>
      <c r="C102" s="160">
        <v>5157</v>
      </c>
      <c r="D102" s="161" t="s">
        <v>477</v>
      </c>
      <c r="E102" s="162">
        <v>2296</v>
      </c>
      <c r="F102" s="164">
        <v>1</v>
      </c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</row>
    <row r="103" spans="1:26">
      <c r="A103" s="159" t="s">
        <v>1040</v>
      </c>
      <c r="B103" s="160">
        <v>43</v>
      </c>
      <c r="C103" s="160">
        <v>5173</v>
      </c>
      <c r="D103" s="161" t="s">
        <v>268</v>
      </c>
      <c r="E103" s="162">
        <v>12413</v>
      </c>
      <c r="F103" s="164">
        <v>6</v>
      </c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</row>
    <row r="104" spans="1:26">
      <c r="A104" s="159" t="s">
        <v>1040</v>
      </c>
      <c r="B104" s="160">
        <v>43</v>
      </c>
      <c r="C104" s="160">
        <v>5207</v>
      </c>
      <c r="D104" s="161" t="s">
        <v>310</v>
      </c>
      <c r="E104" s="162">
        <v>14189</v>
      </c>
      <c r="F104" s="164">
        <v>7</v>
      </c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</row>
    <row r="105" spans="1:26">
      <c r="A105" s="159" t="s">
        <v>1040</v>
      </c>
      <c r="B105" s="160">
        <v>43</v>
      </c>
      <c r="C105" s="160">
        <v>5306</v>
      </c>
      <c r="D105" s="161" t="s">
        <v>479</v>
      </c>
      <c r="E105" s="162">
        <v>9239</v>
      </c>
      <c r="F105" s="164">
        <v>5</v>
      </c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</row>
    <row r="106" spans="1:26">
      <c r="A106" s="159" t="s">
        <v>1040</v>
      </c>
      <c r="B106" s="160">
        <v>43</v>
      </c>
      <c r="C106" s="160">
        <v>5355</v>
      </c>
      <c r="D106" s="161" t="s">
        <v>270</v>
      </c>
      <c r="E106" s="162">
        <v>41258</v>
      </c>
      <c r="F106" s="164">
        <v>21</v>
      </c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>
      <c r="A107" s="159" t="s">
        <v>1040</v>
      </c>
      <c r="B107" s="160">
        <v>43</v>
      </c>
      <c r="C107" s="160">
        <v>5371</v>
      </c>
      <c r="D107" s="161" t="s">
        <v>581</v>
      </c>
      <c r="E107" s="162">
        <v>3252</v>
      </c>
      <c r="F107" s="164">
        <v>2</v>
      </c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</row>
    <row r="108" spans="1:26">
      <c r="A108" s="159" t="s">
        <v>1040</v>
      </c>
      <c r="B108" s="160">
        <v>43</v>
      </c>
      <c r="C108" s="160">
        <v>5405</v>
      </c>
      <c r="D108" s="161" t="s">
        <v>390</v>
      </c>
      <c r="E108" s="162">
        <v>3719</v>
      </c>
      <c r="F108" s="164">
        <v>2</v>
      </c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</row>
    <row r="109" spans="1:26">
      <c r="A109" s="159" t="s">
        <v>1040</v>
      </c>
      <c r="B109" s="160">
        <v>43</v>
      </c>
      <c r="C109" s="160">
        <v>5439</v>
      </c>
      <c r="D109" s="161" t="s">
        <v>767</v>
      </c>
      <c r="E109" s="162">
        <v>6770</v>
      </c>
      <c r="F109" s="164">
        <v>3</v>
      </c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</row>
    <row r="110" spans="1:26">
      <c r="A110" s="159" t="s">
        <v>1040</v>
      </c>
      <c r="B110" s="160">
        <v>43</v>
      </c>
      <c r="C110" s="160">
        <v>5447</v>
      </c>
      <c r="D110" s="161" t="s">
        <v>272</v>
      </c>
      <c r="E110" s="162">
        <v>5480</v>
      </c>
      <c r="F110" s="164">
        <v>3</v>
      </c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</row>
    <row r="111" spans="1:26">
      <c r="A111" s="159" t="s">
        <v>1040</v>
      </c>
      <c r="B111" s="160">
        <v>43</v>
      </c>
      <c r="C111" s="160">
        <v>5454</v>
      </c>
      <c r="D111" s="161" t="s">
        <v>141</v>
      </c>
      <c r="E111" s="162">
        <v>16583</v>
      </c>
      <c r="F111" s="164">
        <v>8</v>
      </c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</row>
    <row r="112" spans="1:26">
      <c r="A112" s="159" t="s">
        <v>1040</v>
      </c>
      <c r="B112" s="160">
        <v>43</v>
      </c>
      <c r="C112" s="160">
        <v>5504</v>
      </c>
      <c r="D112" s="161" t="s">
        <v>658</v>
      </c>
      <c r="E112" s="162">
        <v>4719</v>
      </c>
      <c r="F112" s="164">
        <v>2</v>
      </c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</row>
    <row r="113" spans="1:26">
      <c r="A113" s="159" t="s">
        <v>1040</v>
      </c>
      <c r="B113" s="160">
        <v>43</v>
      </c>
      <c r="C113" s="160">
        <v>5587</v>
      </c>
      <c r="D113" s="161" t="s">
        <v>963</v>
      </c>
      <c r="E113" s="162">
        <v>2469</v>
      </c>
      <c r="F113" s="164">
        <v>1</v>
      </c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</row>
    <row r="114" spans="1:26">
      <c r="A114" s="159" t="s">
        <v>1040</v>
      </c>
      <c r="B114" s="160">
        <v>43</v>
      </c>
      <c r="C114" s="160">
        <v>5603</v>
      </c>
      <c r="D114" s="161" t="s">
        <v>358</v>
      </c>
      <c r="E114" s="162">
        <v>3130</v>
      </c>
      <c r="F114" s="164">
        <v>2</v>
      </c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</row>
    <row r="115" spans="1:26">
      <c r="A115" s="159" t="s">
        <v>1040</v>
      </c>
      <c r="B115" s="160">
        <v>43</v>
      </c>
      <c r="C115" s="160">
        <v>5702</v>
      </c>
      <c r="D115" s="161" t="s">
        <v>392</v>
      </c>
      <c r="E115" s="162">
        <v>6759</v>
      </c>
      <c r="F115" s="164">
        <v>3</v>
      </c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</row>
    <row r="116" spans="1:26">
      <c r="A116" s="159" t="s">
        <v>1040</v>
      </c>
      <c r="B116" s="160">
        <v>43</v>
      </c>
      <c r="C116" s="160">
        <v>5801</v>
      </c>
      <c r="D116" s="161" t="s">
        <v>481</v>
      </c>
      <c r="E116" s="162">
        <v>9907</v>
      </c>
      <c r="F116" s="164">
        <v>5</v>
      </c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</row>
    <row r="117" spans="1:26">
      <c r="A117" s="159" t="s">
        <v>1040</v>
      </c>
      <c r="B117" s="160">
        <v>43</v>
      </c>
      <c r="C117" s="160">
        <v>5835</v>
      </c>
      <c r="D117" s="161" t="s">
        <v>965</v>
      </c>
      <c r="E117" s="162">
        <v>1495</v>
      </c>
      <c r="F117" s="164">
        <v>1</v>
      </c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</row>
    <row r="118" spans="1:26">
      <c r="A118" s="159" t="s">
        <v>1040</v>
      </c>
      <c r="B118" s="160">
        <v>43</v>
      </c>
      <c r="C118" s="160">
        <v>5850</v>
      </c>
      <c r="D118" s="161" t="s">
        <v>660</v>
      </c>
      <c r="E118" s="162">
        <v>2286</v>
      </c>
      <c r="F118" s="164">
        <v>1</v>
      </c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</row>
    <row r="119" spans="1:26">
      <c r="A119" s="159" t="s">
        <v>1040</v>
      </c>
      <c r="B119" s="160">
        <v>43</v>
      </c>
      <c r="C119" s="160">
        <v>5871</v>
      </c>
      <c r="D119" s="161" t="s">
        <v>394</v>
      </c>
      <c r="E119" s="162">
        <v>2520</v>
      </c>
      <c r="F119" s="164">
        <v>1</v>
      </c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</row>
    <row r="120" spans="1:26">
      <c r="A120" s="159" t="s">
        <v>1040</v>
      </c>
      <c r="B120" s="160">
        <v>43</v>
      </c>
      <c r="C120" s="160">
        <v>5900</v>
      </c>
      <c r="D120" s="161" t="s">
        <v>483</v>
      </c>
      <c r="E120" s="162">
        <v>7268</v>
      </c>
      <c r="F120" s="164">
        <v>4</v>
      </c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>
      <c r="A121" s="159" t="s">
        <v>1040</v>
      </c>
      <c r="B121" s="160">
        <v>43</v>
      </c>
      <c r="C121" s="160">
        <v>5934</v>
      </c>
      <c r="D121" s="161" t="s">
        <v>829</v>
      </c>
      <c r="E121" s="162">
        <v>1614</v>
      </c>
      <c r="F121" s="164">
        <v>1</v>
      </c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</row>
    <row r="122" spans="1:26">
      <c r="A122" s="159" t="s">
        <v>1040</v>
      </c>
      <c r="B122" s="160">
        <v>43</v>
      </c>
      <c r="C122" s="160">
        <v>5959</v>
      </c>
      <c r="D122" s="161" t="s">
        <v>831</v>
      </c>
      <c r="E122" s="162">
        <v>3838</v>
      </c>
      <c r="F122" s="164">
        <v>2</v>
      </c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</row>
    <row r="123" spans="1:26">
      <c r="A123" s="159" t="s">
        <v>1040</v>
      </c>
      <c r="B123" s="160">
        <v>43</v>
      </c>
      <c r="C123" s="160">
        <v>5975</v>
      </c>
      <c r="D123" s="161" t="s">
        <v>662</v>
      </c>
      <c r="E123" s="162">
        <v>2743</v>
      </c>
      <c r="F123" s="164">
        <v>1</v>
      </c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</row>
    <row r="124" spans="1:26">
      <c r="A124" s="159" t="s">
        <v>1040</v>
      </c>
      <c r="B124" s="160">
        <v>43</v>
      </c>
      <c r="C124" s="160">
        <v>6007</v>
      </c>
      <c r="D124" s="161" t="s">
        <v>396</v>
      </c>
      <c r="E124" s="162">
        <v>13357</v>
      </c>
      <c r="F124" s="164">
        <v>7</v>
      </c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</row>
    <row r="125" spans="1:26">
      <c r="A125" s="159" t="s">
        <v>1040</v>
      </c>
      <c r="B125" s="160">
        <v>43</v>
      </c>
      <c r="C125" s="160">
        <v>6056</v>
      </c>
      <c r="D125" s="161" t="s">
        <v>769</v>
      </c>
      <c r="E125" s="162">
        <v>8067</v>
      </c>
      <c r="F125" s="164">
        <v>4</v>
      </c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</row>
    <row r="126" spans="1:26">
      <c r="A126" s="159" t="s">
        <v>1040</v>
      </c>
      <c r="B126" s="160">
        <v>43</v>
      </c>
      <c r="C126" s="160">
        <v>6072</v>
      </c>
      <c r="D126" s="161" t="s">
        <v>485</v>
      </c>
      <c r="E126" s="162">
        <v>2844</v>
      </c>
      <c r="F126" s="164">
        <v>1</v>
      </c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</row>
    <row r="127" spans="1:26">
      <c r="A127" s="159" t="s">
        <v>1040</v>
      </c>
      <c r="B127" s="160">
        <v>43</v>
      </c>
      <c r="C127" s="160">
        <v>6106</v>
      </c>
      <c r="D127" s="161" t="s">
        <v>360</v>
      </c>
      <c r="E127" s="162">
        <v>59922</v>
      </c>
      <c r="F127" s="164">
        <v>30</v>
      </c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</row>
    <row r="128" spans="1:26">
      <c r="A128" s="159" t="s">
        <v>1040</v>
      </c>
      <c r="B128" s="160">
        <v>43</v>
      </c>
      <c r="C128" s="160">
        <v>6130</v>
      </c>
      <c r="D128" s="161" t="s">
        <v>583</v>
      </c>
      <c r="E128" s="162">
        <v>1799</v>
      </c>
      <c r="F128" s="164">
        <v>1</v>
      </c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</row>
    <row r="129" spans="1:26">
      <c r="A129" s="159" t="s">
        <v>1040</v>
      </c>
      <c r="B129" s="160">
        <v>43</v>
      </c>
      <c r="C129" s="160">
        <v>6205</v>
      </c>
      <c r="D129" s="161" t="s">
        <v>967</v>
      </c>
      <c r="E129" s="162">
        <v>12402</v>
      </c>
      <c r="F129" s="164">
        <v>6</v>
      </c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</row>
    <row r="130" spans="1:26">
      <c r="A130" s="159" t="s">
        <v>1040</v>
      </c>
      <c r="B130" s="160">
        <v>43</v>
      </c>
      <c r="C130" s="160">
        <v>6304</v>
      </c>
      <c r="D130" s="161" t="s">
        <v>664</v>
      </c>
      <c r="E130" s="162">
        <v>4736</v>
      </c>
      <c r="F130" s="164">
        <v>2</v>
      </c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</row>
    <row r="131" spans="1:26">
      <c r="A131" s="159" t="s">
        <v>1040</v>
      </c>
      <c r="B131" s="160">
        <v>43</v>
      </c>
      <c r="C131" s="160">
        <v>6320</v>
      </c>
      <c r="D131" s="161" t="s">
        <v>487</v>
      </c>
      <c r="E131" s="162">
        <v>2761</v>
      </c>
      <c r="F131" s="164">
        <v>1</v>
      </c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</row>
    <row r="132" spans="1:26">
      <c r="A132" s="159" t="s">
        <v>1040</v>
      </c>
      <c r="B132" s="160">
        <v>43</v>
      </c>
      <c r="C132" s="160">
        <v>6353</v>
      </c>
      <c r="D132" s="161" t="s">
        <v>312</v>
      </c>
      <c r="E132" s="162">
        <v>2378</v>
      </c>
      <c r="F132" s="164">
        <v>1</v>
      </c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</row>
    <row r="133" spans="1:26">
      <c r="A133" s="159" t="s">
        <v>1040</v>
      </c>
      <c r="B133" s="160">
        <v>43</v>
      </c>
      <c r="C133" s="160">
        <v>6379</v>
      </c>
      <c r="D133" s="161" t="s">
        <v>48</v>
      </c>
      <c r="E133" s="162">
        <v>3002</v>
      </c>
      <c r="F133" s="164">
        <v>2</v>
      </c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</row>
    <row r="134" spans="1:26">
      <c r="A134" s="159" t="s">
        <v>1040</v>
      </c>
      <c r="B134" s="160">
        <v>43</v>
      </c>
      <c r="C134" s="160">
        <v>6403</v>
      </c>
      <c r="D134" s="161" t="s">
        <v>196</v>
      </c>
      <c r="E134" s="162">
        <v>33119</v>
      </c>
      <c r="F134" s="164">
        <v>17</v>
      </c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>
      <c r="A135" s="159" t="s">
        <v>1040</v>
      </c>
      <c r="B135" s="160">
        <v>43</v>
      </c>
      <c r="C135" s="160">
        <v>6429</v>
      </c>
      <c r="D135" s="161" t="s">
        <v>489</v>
      </c>
      <c r="E135" s="162">
        <v>2008</v>
      </c>
      <c r="F135" s="164">
        <v>1</v>
      </c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</row>
    <row r="136" spans="1:26">
      <c r="A136" s="159" t="s">
        <v>1040</v>
      </c>
      <c r="B136" s="160">
        <v>43</v>
      </c>
      <c r="C136" s="160">
        <v>6452</v>
      </c>
      <c r="D136" s="161" t="s">
        <v>969</v>
      </c>
      <c r="E136" s="162">
        <v>3405</v>
      </c>
      <c r="F136" s="164">
        <v>2</v>
      </c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</row>
    <row r="137" spans="1:26">
      <c r="A137" s="159" t="s">
        <v>1040</v>
      </c>
      <c r="B137" s="160">
        <v>43</v>
      </c>
      <c r="C137" s="160">
        <v>6502</v>
      </c>
      <c r="D137" s="161" t="s">
        <v>274</v>
      </c>
      <c r="E137" s="162">
        <v>15487</v>
      </c>
      <c r="F137" s="164">
        <v>8</v>
      </c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</row>
    <row r="138" spans="1:26">
      <c r="A138" s="159" t="s">
        <v>1040</v>
      </c>
      <c r="B138" s="160">
        <v>43</v>
      </c>
      <c r="C138" s="160">
        <v>6551</v>
      </c>
      <c r="D138" s="161" t="s">
        <v>143</v>
      </c>
      <c r="E138" s="162">
        <v>2527</v>
      </c>
      <c r="F138" s="164">
        <v>1</v>
      </c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</row>
    <row r="139" spans="1:26">
      <c r="A139" s="159" t="s">
        <v>1040</v>
      </c>
      <c r="B139" s="160">
        <v>43</v>
      </c>
      <c r="C139" s="160">
        <v>6601</v>
      </c>
      <c r="D139" s="161" t="s">
        <v>805</v>
      </c>
      <c r="E139" s="162">
        <v>38339</v>
      </c>
      <c r="F139" s="164">
        <v>19</v>
      </c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</row>
    <row r="140" spans="1:26">
      <c r="A140" s="159" t="s">
        <v>1040</v>
      </c>
      <c r="B140" s="160">
        <v>43</v>
      </c>
      <c r="C140" s="160">
        <v>6700</v>
      </c>
      <c r="D140" s="161" t="s">
        <v>50</v>
      </c>
      <c r="E140" s="162">
        <v>2999</v>
      </c>
      <c r="F140" s="164">
        <v>1</v>
      </c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</row>
    <row r="141" spans="1:26">
      <c r="A141" s="159" t="s">
        <v>1040</v>
      </c>
      <c r="B141" s="160">
        <v>43</v>
      </c>
      <c r="C141" s="160">
        <v>6734</v>
      </c>
      <c r="D141" s="161" t="s">
        <v>429</v>
      </c>
      <c r="E141" s="162">
        <v>4462</v>
      </c>
      <c r="F141" s="164">
        <v>2</v>
      </c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</row>
    <row r="142" spans="1:26">
      <c r="A142" s="159" t="s">
        <v>1040</v>
      </c>
      <c r="B142" s="160">
        <v>43</v>
      </c>
      <c r="C142" s="160">
        <v>6759</v>
      </c>
      <c r="D142" s="161" t="s">
        <v>971</v>
      </c>
      <c r="E142" s="162">
        <v>1975</v>
      </c>
      <c r="F142" s="164">
        <v>1</v>
      </c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</row>
    <row r="143" spans="1:26">
      <c r="A143" s="159" t="s">
        <v>1040</v>
      </c>
      <c r="B143" s="160">
        <v>43</v>
      </c>
      <c r="C143" s="160">
        <v>6767</v>
      </c>
      <c r="D143" s="161" t="s">
        <v>276</v>
      </c>
      <c r="E143" s="162">
        <v>41902</v>
      </c>
      <c r="F143" s="164">
        <v>21</v>
      </c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</row>
    <row r="144" spans="1:26">
      <c r="A144" s="159" t="s">
        <v>1040</v>
      </c>
      <c r="B144" s="160">
        <v>43</v>
      </c>
      <c r="C144" s="160">
        <v>6809</v>
      </c>
      <c r="D144" s="161" t="s">
        <v>973</v>
      </c>
      <c r="E144" s="162">
        <v>22880</v>
      </c>
      <c r="F144" s="164">
        <v>11</v>
      </c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</row>
    <row r="145" spans="1:26">
      <c r="A145" s="159" t="s">
        <v>1040</v>
      </c>
      <c r="B145" s="160">
        <v>43</v>
      </c>
      <c r="C145" s="160">
        <v>6908</v>
      </c>
      <c r="D145" s="161" t="s">
        <v>910</v>
      </c>
      <c r="E145" s="162">
        <v>25960</v>
      </c>
      <c r="F145" s="164">
        <v>13</v>
      </c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</row>
    <row r="146" spans="1:26">
      <c r="A146" s="159" t="s">
        <v>1040</v>
      </c>
      <c r="B146" s="160">
        <v>43</v>
      </c>
      <c r="C146" s="160">
        <v>6924</v>
      </c>
      <c r="D146" s="161" t="s">
        <v>491</v>
      </c>
      <c r="E146" s="165">
        <v>982</v>
      </c>
      <c r="F146" s="164">
        <v>1</v>
      </c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</row>
    <row r="147" spans="1:26">
      <c r="A147" s="159" t="s">
        <v>1040</v>
      </c>
      <c r="B147" s="160">
        <v>43</v>
      </c>
      <c r="C147" s="160">
        <v>6932</v>
      </c>
      <c r="D147" s="161" t="s">
        <v>314</v>
      </c>
      <c r="E147" s="162">
        <v>8411</v>
      </c>
      <c r="F147" s="164">
        <v>4</v>
      </c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</row>
    <row r="148" spans="1:26">
      <c r="A148" s="159" t="s">
        <v>1040</v>
      </c>
      <c r="B148" s="160">
        <v>43</v>
      </c>
      <c r="C148" s="160">
        <v>6957</v>
      </c>
      <c r="D148" s="161" t="s">
        <v>585</v>
      </c>
      <c r="E148" s="162">
        <v>2758</v>
      </c>
      <c r="F148" s="164">
        <v>1</v>
      </c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>
      <c r="A149" s="159" t="s">
        <v>1040</v>
      </c>
      <c r="B149" s="160">
        <v>43</v>
      </c>
      <c r="C149" s="160">
        <v>6973</v>
      </c>
      <c r="D149" s="161" t="s">
        <v>587</v>
      </c>
      <c r="E149" s="162">
        <v>2982</v>
      </c>
      <c r="F149" s="164">
        <v>1</v>
      </c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</row>
    <row r="150" spans="1:26">
      <c r="A150" s="159" t="s">
        <v>1040</v>
      </c>
      <c r="B150" s="160">
        <v>43</v>
      </c>
      <c r="C150" s="160">
        <v>7005</v>
      </c>
      <c r="D150" s="161" t="s">
        <v>589</v>
      </c>
      <c r="E150" s="162">
        <v>106633</v>
      </c>
      <c r="F150" s="164">
        <v>53</v>
      </c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</row>
    <row r="151" spans="1:26">
      <c r="A151" s="159" t="s">
        <v>1040</v>
      </c>
      <c r="B151" s="160">
        <v>43</v>
      </c>
      <c r="C151" s="160">
        <v>7054</v>
      </c>
      <c r="D151" s="161" t="s">
        <v>666</v>
      </c>
      <c r="E151" s="162">
        <v>3170</v>
      </c>
      <c r="F151" s="164">
        <v>2</v>
      </c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</row>
    <row r="152" spans="1:26">
      <c r="A152" s="159" t="s">
        <v>1040</v>
      </c>
      <c r="B152" s="160">
        <v>43</v>
      </c>
      <c r="C152" s="160">
        <v>7104</v>
      </c>
      <c r="D152" s="161" t="s">
        <v>771</v>
      </c>
      <c r="E152" s="162">
        <v>6814</v>
      </c>
      <c r="F152" s="164">
        <v>3</v>
      </c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</row>
    <row r="153" spans="1:26">
      <c r="A153" s="159" t="s">
        <v>1040</v>
      </c>
      <c r="B153" s="160">
        <v>43</v>
      </c>
      <c r="C153" s="160">
        <v>7203</v>
      </c>
      <c r="D153" s="161" t="s">
        <v>591</v>
      </c>
      <c r="E153" s="162">
        <v>4819</v>
      </c>
      <c r="F153" s="164">
        <v>2</v>
      </c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</row>
    <row r="154" spans="1:26">
      <c r="A154" s="159" t="s">
        <v>1040</v>
      </c>
      <c r="B154" s="160">
        <v>43</v>
      </c>
      <c r="C154" s="160">
        <v>7302</v>
      </c>
      <c r="D154" s="161" t="s">
        <v>493</v>
      </c>
      <c r="E154" s="162">
        <v>6802</v>
      </c>
      <c r="F154" s="164">
        <v>3</v>
      </c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</row>
    <row r="155" spans="1:26">
      <c r="A155" s="159" t="s">
        <v>1040</v>
      </c>
      <c r="B155" s="160">
        <v>43</v>
      </c>
      <c r="C155" s="160">
        <v>7401</v>
      </c>
      <c r="D155" s="161" t="s">
        <v>833</v>
      </c>
      <c r="E155" s="162">
        <v>3287</v>
      </c>
      <c r="F155" s="164">
        <v>2</v>
      </c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</row>
    <row r="156" spans="1:26">
      <c r="A156" s="159" t="s">
        <v>1040</v>
      </c>
      <c r="B156" s="160">
        <v>43</v>
      </c>
      <c r="C156" s="160">
        <v>7450</v>
      </c>
      <c r="D156" s="161" t="s">
        <v>495</v>
      </c>
      <c r="E156" s="162">
        <v>2885</v>
      </c>
      <c r="F156" s="164">
        <v>1</v>
      </c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</row>
    <row r="157" spans="1:26">
      <c r="A157" s="159" t="s">
        <v>1040</v>
      </c>
      <c r="B157" s="160">
        <v>43</v>
      </c>
      <c r="C157" s="160">
        <v>7500</v>
      </c>
      <c r="D157" s="161" t="s">
        <v>668</v>
      </c>
      <c r="E157" s="162">
        <v>15591</v>
      </c>
      <c r="F157" s="164">
        <v>8</v>
      </c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</row>
    <row r="158" spans="1:26">
      <c r="A158" s="159" t="s">
        <v>1040</v>
      </c>
      <c r="B158" s="160">
        <v>43</v>
      </c>
      <c r="C158" s="160">
        <v>7559</v>
      </c>
      <c r="D158" s="161" t="s">
        <v>593</v>
      </c>
      <c r="E158" s="162">
        <v>5940</v>
      </c>
      <c r="F158" s="164">
        <v>3</v>
      </c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</row>
    <row r="159" spans="1:26">
      <c r="A159" s="159" t="s">
        <v>1040</v>
      </c>
      <c r="B159" s="160">
        <v>43</v>
      </c>
      <c r="C159" s="160">
        <v>7609</v>
      </c>
      <c r="D159" s="161" t="s">
        <v>198</v>
      </c>
      <c r="E159" s="162">
        <v>50672</v>
      </c>
      <c r="F159" s="164">
        <v>25</v>
      </c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</row>
    <row r="160" spans="1:26">
      <c r="A160" s="159" t="s">
        <v>1040</v>
      </c>
      <c r="B160" s="160">
        <v>43</v>
      </c>
      <c r="C160" s="160">
        <v>7708</v>
      </c>
      <c r="D160" s="161" t="s">
        <v>229</v>
      </c>
      <c r="E160" s="162">
        <v>83279</v>
      </c>
      <c r="F160" s="164">
        <v>42</v>
      </c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</row>
    <row r="161" spans="1:26">
      <c r="A161" s="159" t="s">
        <v>1040</v>
      </c>
      <c r="B161" s="160">
        <v>43</v>
      </c>
      <c r="C161" s="160">
        <v>7807</v>
      </c>
      <c r="D161" s="161" t="s">
        <v>975</v>
      </c>
      <c r="E161" s="162">
        <v>34399</v>
      </c>
      <c r="F161" s="164">
        <v>17</v>
      </c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</row>
    <row r="162" spans="1:26">
      <c r="A162" s="159" t="s">
        <v>1040</v>
      </c>
      <c r="B162" s="160">
        <v>43</v>
      </c>
      <c r="C162" s="160">
        <v>7815</v>
      </c>
      <c r="D162" s="161" t="s">
        <v>912</v>
      </c>
      <c r="E162" s="162">
        <v>3650</v>
      </c>
      <c r="F162" s="164">
        <v>2</v>
      </c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</row>
    <row r="163" spans="1:26">
      <c r="A163" s="159" t="s">
        <v>1040</v>
      </c>
      <c r="B163" s="160">
        <v>43</v>
      </c>
      <c r="C163" s="160">
        <v>7831</v>
      </c>
      <c r="D163" s="161" t="s">
        <v>316</v>
      </c>
      <c r="E163" s="162">
        <v>2352</v>
      </c>
      <c r="F163" s="164">
        <v>1</v>
      </c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</row>
    <row r="164" spans="1:26">
      <c r="A164" s="159" t="s">
        <v>1040</v>
      </c>
      <c r="B164" s="160">
        <v>43</v>
      </c>
      <c r="C164" s="160">
        <v>7864</v>
      </c>
      <c r="D164" s="161" t="s">
        <v>835</v>
      </c>
      <c r="E164" s="162">
        <v>2741</v>
      </c>
      <c r="F164" s="164">
        <v>1</v>
      </c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</row>
    <row r="165" spans="1:26">
      <c r="A165" s="159" t="s">
        <v>1040</v>
      </c>
      <c r="B165" s="160">
        <v>43</v>
      </c>
      <c r="C165" s="160">
        <v>7906</v>
      </c>
      <c r="D165" s="161" t="s">
        <v>837</v>
      </c>
      <c r="E165" s="162">
        <v>73061</v>
      </c>
      <c r="F165" s="164">
        <v>37</v>
      </c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</row>
    <row r="166" spans="1:26">
      <c r="A166" s="159" t="s">
        <v>1040</v>
      </c>
      <c r="B166" s="160">
        <v>43</v>
      </c>
      <c r="C166" s="160">
        <v>8003</v>
      </c>
      <c r="D166" s="161" t="s">
        <v>52</v>
      </c>
      <c r="E166" s="162">
        <v>6663</v>
      </c>
      <c r="F166" s="164">
        <v>3</v>
      </c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</row>
    <row r="167" spans="1:26">
      <c r="A167" s="159" t="s">
        <v>1040</v>
      </c>
      <c r="B167" s="160">
        <v>43</v>
      </c>
      <c r="C167" s="160">
        <v>8052</v>
      </c>
      <c r="D167" s="161" t="s">
        <v>595</v>
      </c>
      <c r="E167" s="162">
        <v>2284</v>
      </c>
      <c r="F167" s="164">
        <v>1</v>
      </c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</row>
    <row r="168" spans="1:26">
      <c r="A168" s="159" t="s">
        <v>1040</v>
      </c>
      <c r="B168" s="160">
        <v>43</v>
      </c>
      <c r="C168" s="160">
        <v>8078</v>
      </c>
      <c r="D168" s="161" t="s">
        <v>977</v>
      </c>
      <c r="E168" s="162">
        <v>4608</v>
      </c>
      <c r="F168" s="164">
        <v>2</v>
      </c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</row>
    <row r="169" spans="1:26">
      <c r="A169" s="159" t="s">
        <v>1040</v>
      </c>
      <c r="B169" s="160">
        <v>43</v>
      </c>
      <c r="C169" s="160">
        <v>8102</v>
      </c>
      <c r="D169" s="161" t="s">
        <v>839</v>
      </c>
      <c r="E169" s="162">
        <v>13640</v>
      </c>
      <c r="F169" s="164">
        <v>7</v>
      </c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</row>
    <row r="170" spans="1:26">
      <c r="A170" s="159" t="s">
        <v>1040</v>
      </c>
      <c r="B170" s="160">
        <v>43</v>
      </c>
      <c r="C170" s="160">
        <v>8201</v>
      </c>
      <c r="D170" s="161" t="s">
        <v>841</v>
      </c>
      <c r="E170" s="162">
        <v>31063</v>
      </c>
      <c r="F170" s="164">
        <v>16</v>
      </c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</row>
    <row r="171" spans="1:26">
      <c r="A171" s="159" t="s">
        <v>1040</v>
      </c>
      <c r="B171" s="160">
        <v>43</v>
      </c>
      <c r="C171" s="160">
        <v>8250</v>
      </c>
      <c r="D171" s="161" t="s">
        <v>597</v>
      </c>
      <c r="E171" s="162">
        <v>1737</v>
      </c>
      <c r="F171" s="164">
        <v>1</v>
      </c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</row>
    <row r="172" spans="1:26">
      <c r="A172" s="159" t="s">
        <v>1040</v>
      </c>
      <c r="B172" s="160">
        <v>43</v>
      </c>
      <c r="C172" s="160">
        <v>8300</v>
      </c>
      <c r="D172" s="161" t="s">
        <v>670</v>
      </c>
      <c r="E172" s="162">
        <v>10241</v>
      </c>
      <c r="F172" s="164">
        <v>5</v>
      </c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</row>
    <row r="173" spans="1:26">
      <c r="A173" s="159" t="s">
        <v>1040</v>
      </c>
      <c r="B173" s="160">
        <v>43</v>
      </c>
      <c r="C173" s="160">
        <v>8409</v>
      </c>
      <c r="D173" s="161" t="s">
        <v>54</v>
      </c>
      <c r="E173" s="162">
        <v>6616</v>
      </c>
      <c r="F173" s="164">
        <v>3</v>
      </c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</row>
    <row r="174" spans="1:26">
      <c r="A174" s="159" t="s">
        <v>1040</v>
      </c>
      <c r="B174" s="160">
        <v>43</v>
      </c>
      <c r="C174" s="160">
        <v>8433</v>
      </c>
      <c r="D174" s="161" t="s">
        <v>979</v>
      </c>
      <c r="E174" s="162">
        <v>2400</v>
      </c>
      <c r="F174" s="164">
        <v>1</v>
      </c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</row>
    <row r="175" spans="1:26">
      <c r="A175" s="159" t="s">
        <v>1040</v>
      </c>
      <c r="B175" s="160">
        <v>43</v>
      </c>
      <c r="C175" s="160">
        <v>8458</v>
      </c>
      <c r="D175" s="161" t="s">
        <v>362</v>
      </c>
      <c r="E175" s="162">
        <v>4285</v>
      </c>
      <c r="F175" s="164">
        <v>2</v>
      </c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</row>
    <row r="176" spans="1:26">
      <c r="A176" s="159" t="s">
        <v>1040</v>
      </c>
      <c r="B176" s="160">
        <v>43</v>
      </c>
      <c r="C176" s="160">
        <v>8508</v>
      </c>
      <c r="D176" s="161" t="s">
        <v>497</v>
      </c>
      <c r="E176" s="162">
        <v>31498</v>
      </c>
      <c r="F176" s="164">
        <v>16</v>
      </c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</row>
    <row r="177" spans="1:26">
      <c r="A177" s="159" t="s">
        <v>1040</v>
      </c>
      <c r="B177" s="160">
        <v>43</v>
      </c>
      <c r="C177" s="160">
        <v>8607</v>
      </c>
      <c r="D177" s="161" t="s">
        <v>843</v>
      </c>
      <c r="E177" s="162">
        <v>35440</v>
      </c>
      <c r="F177" s="164">
        <v>18</v>
      </c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</row>
    <row r="178" spans="1:26">
      <c r="A178" s="159" t="s">
        <v>1040</v>
      </c>
      <c r="B178" s="160">
        <v>43</v>
      </c>
      <c r="C178" s="160">
        <v>8656</v>
      </c>
      <c r="D178" s="161" t="s">
        <v>318</v>
      </c>
      <c r="E178" s="162">
        <v>2886</v>
      </c>
      <c r="F178" s="164">
        <v>1</v>
      </c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</row>
    <row r="179" spans="1:26">
      <c r="A179" s="159" t="s">
        <v>1040</v>
      </c>
      <c r="B179" s="160">
        <v>43</v>
      </c>
      <c r="C179" s="160">
        <v>8706</v>
      </c>
      <c r="D179" s="161" t="s">
        <v>599</v>
      </c>
      <c r="E179" s="162">
        <v>5489</v>
      </c>
      <c r="F179" s="164">
        <v>3</v>
      </c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</row>
    <row r="180" spans="1:26">
      <c r="A180" s="159" t="s">
        <v>1040</v>
      </c>
      <c r="B180" s="160">
        <v>43</v>
      </c>
      <c r="C180" s="160">
        <v>8805</v>
      </c>
      <c r="D180" s="161" t="s">
        <v>278</v>
      </c>
      <c r="E180" s="162">
        <v>8361</v>
      </c>
      <c r="F180" s="164">
        <v>4</v>
      </c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</row>
    <row r="181" spans="1:26">
      <c r="A181" s="159" t="s">
        <v>1040</v>
      </c>
      <c r="B181" s="160">
        <v>43</v>
      </c>
      <c r="C181" s="160">
        <v>8854</v>
      </c>
      <c r="D181" s="161" t="s">
        <v>672</v>
      </c>
      <c r="E181" s="162">
        <v>1626</v>
      </c>
      <c r="F181" s="164">
        <v>1</v>
      </c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</row>
    <row r="182" spans="1:26">
      <c r="A182" s="159" t="s">
        <v>1040</v>
      </c>
      <c r="B182" s="160">
        <v>43</v>
      </c>
      <c r="C182" s="160">
        <v>8904</v>
      </c>
      <c r="D182" s="161" t="s">
        <v>601</v>
      </c>
      <c r="E182" s="162">
        <v>16184</v>
      </c>
      <c r="F182" s="164">
        <v>8</v>
      </c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</row>
    <row r="183" spans="1:26">
      <c r="A183" s="159" t="s">
        <v>1040</v>
      </c>
      <c r="B183" s="160">
        <v>43</v>
      </c>
      <c r="C183" s="160">
        <v>9001</v>
      </c>
      <c r="D183" s="161" t="s">
        <v>431</v>
      </c>
      <c r="E183" s="162">
        <v>15863</v>
      </c>
      <c r="F183" s="164">
        <v>8</v>
      </c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</row>
    <row r="184" spans="1:26">
      <c r="A184" s="159" t="s">
        <v>1040</v>
      </c>
      <c r="B184" s="160">
        <v>43</v>
      </c>
      <c r="C184" s="160">
        <v>9050</v>
      </c>
      <c r="D184" s="161" t="s">
        <v>298</v>
      </c>
      <c r="E184" s="162">
        <v>8204</v>
      </c>
      <c r="F184" s="164">
        <v>4</v>
      </c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</row>
    <row r="185" spans="1:26">
      <c r="A185" s="159" t="s">
        <v>1040</v>
      </c>
      <c r="B185" s="160">
        <v>43</v>
      </c>
      <c r="C185" s="160">
        <v>9100</v>
      </c>
      <c r="D185" s="161" t="s">
        <v>845</v>
      </c>
      <c r="E185" s="162">
        <v>36555</v>
      </c>
      <c r="F185" s="164">
        <v>18</v>
      </c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</row>
    <row r="186" spans="1:26">
      <c r="A186" s="159" t="s">
        <v>1040</v>
      </c>
      <c r="B186" s="160">
        <v>43</v>
      </c>
      <c r="C186" s="160">
        <v>9126</v>
      </c>
      <c r="D186" s="161" t="s">
        <v>499</v>
      </c>
      <c r="E186" s="162">
        <v>2058</v>
      </c>
      <c r="F186" s="164">
        <v>1</v>
      </c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</row>
    <row r="187" spans="1:26">
      <c r="A187" s="159" t="s">
        <v>1040</v>
      </c>
      <c r="B187" s="160">
        <v>43</v>
      </c>
      <c r="C187" s="160">
        <v>9159</v>
      </c>
      <c r="D187" s="161" t="s">
        <v>928</v>
      </c>
      <c r="E187" s="162">
        <v>4352</v>
      </c>
      <c r="F187" s="164">
        <v>2</v>
      </c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</row>
    <row r="188" spans="1:26">
      <c r="A188" s="159" t="s">
        <v>1040</v>
      </c>
      <c r="B188" s="160">
        <v>43</v>
      </c>
      <c r="C188" s="160">
        <v>9209</v>
      </c>
      <c r="D188" s="161" t="s">
        <v>300</v>
      </c>
      <c r="E188" s="162">
        <v>283620</v>
      </c>
      <c r="F188" s="164">
        <v>142</v>
      </c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</row>
    <row r="189" spans="1:26">
      <c r="A189" s="159" t="s">
        <v>1040</v>
      </c>
      <c r="B189" s="160">
        <v>43</v>
      </c>
      <c r="C189" s="160">
        <v>9258</v>
      </c>
      <c r="D189" s="161" t="s">
        <v>847</v>
      </c>
      <c r="E189" s="162">
        <v>1490</v>
      </c>
      <c r="F189" s="164">
        <v>1</v>
      </c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</row>
    <row r="190" spans="1:26">
      <c r="A190" s="159" t="s">
        <v>1040</v>
      </c>
      <c r="B190" s="160">
        <v>43</v>
      </c>
      <c r="C190" s="160">
        <v>9308</v>
      </c>
      <c r="D190" s="161" t="s">
        <v>280</v>
      </c>
      <c r="E190" s="162">
        <v>98239</v>
      </c>
      <c r="F190" s="164">
        <v>49</v>
      </c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</row>
    <row r="191" spans="1:26">
      <c r="A191" s="159" t="s">
        <v>1040</v>
      </c>
      <c r="B191" s="160">
        <v>43</v>
      </c>
      <c r="C191" s="160">
        <v>9407</v>
      </c>
      <c r="D191" s="161" t="s">
        <v>849</v>
      </c>
      <c r="E191" s="162">
        <v>25968</v>
      </c>
      <c r="F191" s="164">
        <v>13</v>
      </c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</row>
    <row r="192" spans="1:26">
      <c r="A192" s="159" t="s">
        <v>1040</v>
      </c>
      <c r="B192" s="160">
        <v>43</v>
      </c>
      <c r="C192" s="160">
        <v>9506</v>
      </c>
      <c r="D192" s="161" t="s">
        <v>320</v>
      </c>
      <c r="E192" s="162">
        <v>7463</v>
      </c>
      <c r="F192" s="164">
        <v>4</v>
      </c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</row>
    <row r="193" spans="1:26">
      <c r="A193" s="159" t="s">
        <v>1040</v>
      </c>
      <c r="B193" s="160">
        <v>43</v>
      </c>
      <c r="C193" s="160">
        <v>9555</v>
      </c>
      <c r="D193" s="161" t="s">
        <v>231</v>
      </c>
      <c r="E193" s="162">
        <v>4917</v>
      </c>
      <c r="F193" s="164">
        <v>2</v>
      </c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</row>
    <row r="194" spans="1:26">
      <c r="A194" s="159" t="s">
        <v>1040</v>
      </c>
      <c r="B194" s="160">
        <v>43</v>
      </c>
      <c r="C194" s="160">
        <v>9571</v>
      </c>
      <c r="D194" s="161" t="s">
        <v>930</v>
      </c>
      <c r="E194" s="162">
        <v>3019</v>
      </c>
      <c r="F194" s="164">
        <v>2</v>
      </c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</row>
    <row r="195" spans="1:26">
      <c r="A195" s="159" t="s">
        <v>1040</v>
      </c>
      <c r="B195" s="160">
        <v>43</v>
      </c>
      <c r="C195" s="160">
        <v>9605</v>
      </c>
      <c r="D195" s="161" t="s">
        <v>433</v>
      </c>
      <c r="E195" s="162">
        <v>19389</v>
      </c>
      <c r="F195" s="164">
        <v>10</v>
      </c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</row>
    <row r="196" spans="1:26">
      <c r="A196" s="159" t="s">
        <v>1040</v>
      </c>
      <c r="B196" s="160">
        <v>43</v>
      </c>
      <c r="C196" s="160">
        <v>9654</v>
      </c>
      <c r="D196" s="161" t="s">
        <v>807</v>
      </c>
      <c r="E196" s="162">
        <v>6836</v>
      </c>
      <c r="F196" s="164">
        <v>3</v>
      </c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</row>
    <row r="197" spans="1:26">
      <c r="A197" s="159" t="s">
        <v>1040</v>
      </c>
      <c r="B197" s="160">
        <v>43</v>
      </c>
      <c r="C197" s="160">
        <v>9704</v>
      </c>
      <c r="D197" s="161" t="s">
        <v>398</v>
      </c>
      <c r="E197" s="162">
        <v>4736</v>
      </c>
      <c r="F197" s="164">
        <v>2</v>
      </c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</row>
    <row r="198" spans="1:26">
      <c r="A198" s="159" t="s">
        <v>1040</v>
      </c>
      <c r="B198" s="160">
        <v>43</v>
      </c>
      <c r="C198" s="160">
        <v>9753</v>
      </c>
      <c r="D198" s="161" t="s">
        <v>914</v>
      </c>
      <c r="E198" s="162">
        <v>4399</v>
      </c>
      <c r="F198" s="164">
        <v>2</v>
      </c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</row>
    <row r="199" spans="1:26">
      <c r="A199" s="159" t="s">
        <v>1040</v>
      </c>
      <c r="B199" s="160">
        <v>43</v>
      </c>
      <c r="C199" s="160">
        <v>9803</v>
      </c>
      <c r="D199" s="161" t="s">
        <v>674</v>
      </c>
      <c r="E199" s="162">
        <v>4699</v>
      </c>
      <c r="F199" s="164">
        <v>2</v>
      </c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</row>
    <row r="200" spans="1:26">
      <c r="A200" s="159" t="s">
        <v>1040</v>
      </c>
      <c r="B200" s="160">
        <v>43</v>
      </c>
      <c r="C200" s="160">
        <v>9902</v>
      </c>
      <c r="D200" s="161" t="s">
        <v>676</v>
      </c>
      <c r="E200" s="162">
        <v>7265</v>
      </c>
      <c r="F200" s="164">
        <v>4</v>
      </c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</row>
    <row r="201" spans="1:26">
      <c r="A201" s="159" t="s">
        <v>1040</v>
      </c>
      <c r="B201" s="160">
        <v>43</v>
      </c>
      <c r="C201" s="160">
        <v>9951</v>
      </c>
      <c r="D201" s="161" t="s">
        <v>678</v>
      </c>
      <c r="E201" s="162">
        <v>4000</v>
      </c>
      <c r="F201" s="164">
        <v>2</v>
      </c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</row>
    <row r="202" spans="1:26">
      <c r="A202" s="159" t="s">
        <v>1040</v>
      </c>
      <c r="B202" s="160">
        <v>43</v>
      </c>
      <c r="C202" s="160">
        <v>10009</v>
      </c>
      <c r="D202" s="161" t="s">
        <v>364</v>
      </c>
      <c r="E202" s="162">
        <v>20413</v>
      </c>
      <c r="F202" s="164">
        <v>10</v>
      </c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</row>
    <row r="203" spans="1:26">
      <c r="A203" s="159" t="s">
        <v>1040</v>
      </c>
      <c r="B203" s="160">
        <v>43</v>
      </c>
      <c r="C203" s="160">
        <v>10108</v>
      </c>
      <c r="D203" s="161" t="s">
        <v>178</v>
      </c>
      <c r="E203" s="162">
        <v>37340</v>
      </c>
      <c r="F203" s="164">
        <v>19</v>
      </c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</row>
    <row r="204" spans="1:26">
      <c r="A204" s="159" t="s">
        <v>1040</v>
      </c>
      <c r="B204" s="160">
        <v>43</v>
      </c>
      <c r="C204" s="160">
        <v>10207</v>
      </c>
      <c r="D204" s="161" t="s">
        <v>400</v>
      </c>
      <c r="E204" s="162">
        <v>83764</v>
      </c>
      <c r="F204" s="164">
        <v>42</v>
      </c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</row>
    <row r="205" spans="1:26">
      <c r="A205" s="159" t="s">
        <v>1040</v>
      </c>
      <c r="B205" s="160">
        <v>43</v>
      </c>
      <c r="C205" s="160">
        <v>10306</v>
      </c>
      <c r="D205" s="161" t="s">
        <v>981</v>
      </c>
      <c r="E205" s="162">
        <v>4066</v>
      </c>
      <c r="F205" s="164">
        <v>2</v>
      </c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</row>
    <row r="206" spans="1:26">
      <c r="A206" s="159" t="s">
        <v>1040</v>
      </c>
      <c r="B206" s="160">
        <v>43</v>
      </c>
      <c r="C206" s="160">
        <v>10330</v>
      </c>
      <c r="D206" s="161" t="s">
        <v>145</v>
      </c>
      <c r="E206" s="162">
        <v>23271</v>
      </c>
      <c r="F206" s="164">
        <v>12</v>
      </c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</row>
    <row r="207" spans="1:26">
      <c r="A207" s="159" t="s">
        <v>1040</v>
      </c>
      <c r="B207" s="160">
        <v>43</v>
      </c>
      <c r="C207" s="160">
        <v>10363</v>
      </c>
      <c r="D207" s="161" t="s">
        <v>983</v>
      </c>
      <c r="E207" s="162">
        <v>3100</v>
      </c>
      <c r="F207" s="164">
        <v>2</v>
      </c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</row>
    <row r="208" spans="1:26">
      <c r="A208" s="159" t="s">
        <v>1040</v>
      </c>
      <c r="B208" s="160">
        <v>43</v>
      </c>
      <c r="C208" s="160">
        <v>10405</v>
      </c>
      <c r="D208" s="161" t="s">
        <v>435</v>
      </c>
      <c r="E208" s="162">
        <v>6109</v>
      </c>
      <c r="F208" s="164">
        <v>3</v>
      </c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</row>
    <row r="209" spans="1:26">
      <c r="A209" s="159" t="s">
        <v>1040</v>
      </c>
      <c r="B209" s="160">
        <v>43</v>
      </c>
      <c r="C209" s="160">
        <v>10413</v>
      </c>
      <c r="D209" s="161" t="s">
        <v>402</v>
      </c>
      <c r="E209" s="162">
        <v>2215</v>
      </c>
      <c r="F209" s="164">
        <v>1</v>
      </c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</row>
    <row r="210" spans="1:26">
      <c r="A210" s="159" t="s">
        <v>1040</v>
      </c>
      <c r="B210" s="160">
        <v>43</v>
      </c>
      <c r="C210" s="160">
        <v>10439</v>
      </c>
      <c r="D210" s="161" t="s">
        <v>851</v>
      </c>
      <c r="E210" s="162">
        <v>6689</v>
      </c>
      <c r="F210" s="164">
        <v>3</v>
      </c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</row>
    <row r="211" spans="1:26">
      <c r="A211" s="159" t="s">
        <v>1040</v>
      </c>
      <c r="B211" s="160">
        <v>43</v>
      </c>
      <c r="C211" s="160">
        <v>10462</v>
      </c>
      <c r="D211" s="161" t="s">
        <v>603</v>
      </c>
      <c r="E211" s="162">
        <v>1880</v>
      </c>
      <c r="F211" s="164">
        <v>1</v>
      </c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</row>
    <row r="212" spans="1:26">
      <c r="A212" s="159" t="s">
        <v>1040</v>
      </c>
      <c r="B212" s="160">
        <v>43</v>
      </c>
      <c r="C212" s="160">
        <v>10504</v>
      </c>
      <c r="D212" s="161" t="s">
        <v>501</v>
      </c>
      <c r="E212" s="162">
        <v>7141</v>
      </c>
      <c r="F212" s="164">
        <v>4</v>
      </c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</row>
    <row r="213" spans="1:26">
      <c r="A213" s="159" t="s">
        <v>1040</v>
      </c>
      <c r="B213" s="160">
        <v>43</v>
      </c>
      <c r="C213" s="160">
        <v>10538</v>
      </c>
      <c r="D213" s="161" t="s">
        <v>56</v>
      </c>
      <c r="E213" s="162">
        <v>5537</v>
      </c>
      <c r="F213" s="164">
        <v>3</v>
      </c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</row>
    <row r="214" spans="1:26">
      <c r="A214" s="159" t="s">
        <v>1040</v>
      </c>
      <c r="B214" s="160">
        <v>43</v>
      </c>
      <c r="C214" s="160">
        <v>10553</v>
      </c>
      <c r="D214" s="161" t="s">
        <v>59</v>
      </c>
      <c r="E214" s="162">
        <v>3460</v>
      </c>
      <c r="F214" s="164">
        <v>2</v>
      </c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</row>
    <row r="215" spans="1:26">
      <c r="A215" s="159" t="s">
        <v>1040</v>
      </c>
      <c r="B215" s="160">
        <v>43</v>
      </c>
      <c r="C215" s="160">
        <v>10579</v>
      </c>
      <c r="D215" s="161" t="s">
        <v>680</v>
      </c>
      <c r="E215" s="162">
        <v>2065</v>
      </c>
      <c r="F215" s="164">
        <v>1</v>
      </c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</row>
    <row r="216" spans="1:26">
      <c r="A216" s="159" t="s">
        <v>1040</v>
      </c>
      <c r="B216" s="160">
        <v>43</v>
      </c>
      <c r="C216" s="160">
        <v>10603</v>
      </c>
      <c r="D216" s="161" t="s">
        <v>113</v>
      </c>
      <c r="E216" s="162">
        <v>37489</v>
      </c>
      <c r="F216" s="164">
        <v>19</v>
      </c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</row>
    <row r="217" spans="1:26">
      <c r="A217" s="159" t="s">
        <v>1040</v>
      </c>
      <c r="B217" s="160">
        <v>43</v>
      </c>
      <c r="C217" s="160">
        <v>10652</v>
      </c>
      <c r="D217" s="161" t="s">
        <v>147</v>
      </c>
      <c r="E217" s="162">
        <v>2397</v>
      </c>
      <c r="F217" s="164">
        <v>1</v>
      </c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</row>
    <row r="218" spans="1:26">
      <c r="A218" s="159" t="s">
        <v>1040</v>
      </c>
      <c r="B218" s="160">
        <v>43</v>
      </c>
      <c r="C218" s="160">
        <v>10702</v>
      </c>
      <c r="D218" s="161" t="s">
        <v>605</v>
      </c>
      <c r="E218" s="162">
        <v>3231</v>
      </c>
      <c r="F218" s="164">
        <v>2</v>
      </c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</row>
    <row r="219" spans="1:26">
      <c r="A219" s="159" t="s">
        <v>1040</v>
      </c>
      <c r="B219" s="160">
        <v>43</v>
      </c>
      <c r="C219" s="160">
        <v>10751</v>
      </c>
      <c r="D219" s="161" t="s">
        <v>60</v>
      </c>
      <c r="E219" s="162">
        <v>1881</v>
      </c>
      <c r="F219" s="164">
        <v>1</v>
      </c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</row>
    <row r="220" spans="1:26">
      <c r="A220" s="159" t="s">
        <v>1040</v>
      </c>
      <c r="B220" s="160">
        <v>43</v>
      </c>
      <c r="C220" s="160">
        <v>10801</v>
      </c>
      <c r="D220" s="161" t="s">
        <v>200</v>
      </c>
      <c r="E220" s="162">
        <v>24690</v>
      </c>
      <c r="F220" s="164">
        <v>12</v>
      </c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</row>
    <row r="221" spans="1:26">
      <c r="A221" s="159" t="s">
        <v>1040</v>
      </c>
      <c r="B221" s="160">
        <v>43</v>
      </c>
      <c r="C221" s="160">
        <v>10850</v>
      </c>
      <c r="D221" s="161" t="s">
        <v>503</v>
      </c>
      <c r="E221" s="162">
        <v>3773</v>
      </c>
      <c r="F221" s="164">
        <v>2</v>
      </c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</row>
    <row r="222" spans="1:26">
      <c r="A222" s="159" t="s">
        <v>1040</v>
      </c>
      <c r="B222" s="160">
        <v>43</v>
      </c>
      <c r="C222" s="160">
        <v>10876</v>
      </c>
      <c r="D222" s="161" t="s">
        <v>366</v>
      </c>
      <c r="E222" s="162">
        <v>2706</v>
      </c>
      <c r="F222" s="164">
        <v>1</v>
      </c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</row>
    <row r="223" spans="1:26">
      <c r="A223" s="159" t="s">
        <v>1040</v>
      </c>
      <c r="B223" s="160">
        <v>43</v>
      </c>
      <c r="C223" s="160">
        <v>10900</v>
      </c>
      <c r="D223" s="161" t="s">
        <v>607</v>
      </c>
      <c r="E223" s="162">
        <v>3546</v>
      </c>
      <c r="F223" s="164">
        <v>2</v>
      </c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</row>
    <row r="224" spans="1:26">
      <c r="A224" s="159" t="s">
        <v>1040</v>
      </c>
      <c r="B224" s="160">
        <v>43</v>
      </c>
      <c r="C224" s="160">
        <v>11007</v>
      </c>
      <c r="D224" s="161" t="s">
        <v>773</v>
      </c>
      <c r="E224" s="162">
        <v>26500</v>
      </c>
      <c r="F224" s="164">
        <v>13</v>
      </c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</row>
    <row r="225" spans="1:26">
      <c r="A225" s="159" t="s">
        <v>1040</v>
      </c>
      <c r="B225" s="160">
        <v>43</v>
      </c>
      <c r="C225" s="160">
        <v>11106</v>
      </c>
      <c r="D225" s="161" t="s">
        <v>62</v>
      </c>
      <c r="E225" s="162">
        <v>10765</v>
      </c>
      <c r="F225" s="164">
        <v>5</v>
      </c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</row>
    <row r="226" spans="1:26">
      <c r="A226" s="159" t="s">
        <v>1040</v>
      </c>
      <c r="B226" s="160">
        <v>43</v>
      </c>
      <c r="C226" s="160">
        <v>11122</v>
      </c>
      <c r="D226" s="161" t="s">
        <v>853</v>
      </c>
      <c r="E226" s="162">
        <v>3662</v>
      </c>
      <c r="F226" s="164">
        <v>2</v>
      </c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</row>
    <row r="227" spans="1:26">
      <c r="A227" s="159" t="s">
        <v>1040</v>
      </c>
      <c r="B227" s="160">
        <v>43</v>
      </c>
      <c r="C227" s="160">
        <v>11130</v>
      </c>
      <c r="D227" s="161" t="s">
        <v>64</v>
      </c>
      <c r="E227" s="162">
        <v>3486</v>
      </c>
      <c r="F227" s="164">
        <v>2</v>
      </c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</row>
    <row r="228" spans="1:26">
      <c r="A228" s="159" t="s">
        <v>1040</v>
      </c>
      <c r="B228" s="160">
        <v>43</v>
      </c>
      <c r="C228" s="160">
        <v>11155</v>
      </c>
      <c r="D228" s="161" t="s">
        <v>404</v>
      </c>
      <c r="E228" s="162">
        <v>8566</v>
      </c>
      <c r="F228" s="164">
        <v>4</v>
      </c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</row>
    <row r="229" spans="1:26">
      <c r="A229" s="159" t="s">
        <v>1040</v>
      </c>
      <c r="B229" s="160">
        <v>43</v>
      </c>
      <c r="C229" s="160">
        <v>11205</v>
      </c>
      <c r="D229" s="161" t="s">
        <v>66</v>
      </c>
      <c r="E229" s="162">
        <v>19224</v>
      </c>
      <c r="F229" s="164">
        <v>10</v>
      </c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</row>
    <row r="230" spans="1:26">
      <c r="A230" s="159" t="s">
        <v>1040</v>
      </c>
      <c r="B230" s="160">
        <v>43</v>
      </c>
      <c r="C230" s="160">
        <v>11239</v>
      </c>
      <c r="D230" s="161" t="s">
        <v>916</v>
      </c>
      <c r="E230" s="162">
        <v>2921</v>
      </c>
      <c r="F230" s="164">
        <v>1</v>
      </c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</row>
    <row r="231" spans="1:26">
      <c r="A231" s="159" t="s">
        <v>1040</v>
      </c>
      <c r="B231" s="160">
        <v>43</v>
      </c>
      <c r="C231" s="160">
        <v>11254</v>
      </c>
      <c r="D231" s="161" t="s">
        <v>686</v>
      </c>
      <c r="E231" s="162">
        <v>6461</v>
      </c>
      <c r="F231" s="164">
        <v>3</v>
      </c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</row>
    <row r="232" spans="1:26">
      <c r="A232" s="159" t="s">
        <v>1040</v>
      </c>
      <c r="B232" s="160">
        <v>43</v>
      </c>
      <c r="C232" s="160">
        <v>11270</v>
      </c>
      <c r="D232" s="161" t="s">
        <v>682</v>
      </c>
      <c r="E232" s="162">
        <v>1607</v>
      </c>
      <c r="F232" s="164">
        <v>1</v>
      </c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</row>
    <row r="233" spans="1:26">
      <c r="A233" s="159" t="s">
        <v>1040</v>
      </c>
      <c r="B233" s="160">
        <v>43</v>
      </c>
      <c r="C233" s="160">
        <v>11304</v>
      </c>
      <c r="D233" s="161" t="s">
        <v>684</v>
      </c>
      <c r="E233" s="162">
        <v>27778</v>
      </c>
      <c r="F233" s="164">
        <v>14</v>
      </c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</row>
    <row r="234" spans="1:26">
      <c r="A234" s="159" t="s">
        <v>1040</v>
      </c>
      <c r="B234" s="160">
        <v>43</v>
      </c>
      <c r="C234" s="160">
        <v>11403</v>
      </c>
      <c r="D234" s="161" t="s">
        <v>985</v>
      </c>
      <c r="E234" s="162">
        <v>85033</v>
      </c>
      <c r="F234" s="164">
        <v>43</v>
      </c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</row>
    <row r="235" spans="1:26">
      <c r="A235" s="159" t="s">
        <v>1040</v>
      </c>
      <c r="B235" s="160">
        <v>43</v>
      </c>
      <c r="C235" s="160">
        <v>11429</v>
      </c>
      <c r="D235" s="161" t="s">
        <v>505</v>
      </c>
      <c r="E235" s="162">
        <v>2566</v>
      </c>
      <c r="F235" s="164">
        <v>1</v>
      </c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</row>
    <row r="236" spans="1:26">
      <c r="A236" s="159" t="s">
        <v>1040</v>
      </c>
      <c r="B236" s="160">
        <v>43</v>
      </c>
      <c r="C236" s="160">
        <v>11502</v>
      </c>
      <c r="D236" s="161" t="s">
        <v>809</v>
      </c>
      <c r="E236" s="162">
        <v>7444</v>
      </c>
      <c r="F236" s="164">
        <v>4</v>
      </c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</row>
    <row r="237" spans="1:26">
      <c r="A237" s="159" t="s">
        <v>1040</v>
      </c>
      <c r="B237" s="160">
        <v>43</v>
      </c>
      <c r="C237" s="160">
        <v>11601</v>
      </c>
      <c r="D237" s="161" t="s">
        <v>507</v>
      </c>
      <c r="E237" s="162">
        <v>5152</v>
      </c>
      <c r="F237" s="164">
        <v>3</v>
      </c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</row>
    <row r="238" spans="1:26">
      <c r="A238" s="159" t="s">
        <v>1040</v>
      </c>
      <c r="B238" s="160">
        <v>43</v>
      </c>
      <c r="C238" s="160">
        <v>11627</v>
      </c>
      <c r="D238" s="161" t="s">
        <v>202</v>
      </c>
      <c r="E238" s="162">
        <v>6125</v>
      </c>
      <c r="F238" s="164">
        <v>3</v>
      </c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</row>
    <row r="239" spans="1:26">
      <c r="A239" s="159" t="s">
        <v>1040</v>
      </c>
      <c r="B239" s="160">
        <v>43</v>
      </c>
      <c r="C239" s="160">
        <v>11643</v>
      </c>
      <c r="D239" s="161" t="s">
        <v>854</v>
      </c>
      <c r="E239" s="162">
        <v>1719</v>
      </c>
      <c r="F239" s="164">
        <v>1</v>
      </c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</row>
    <row r="240" spans="1:26">
      <c r="A240" s="159" t="s">
        <v>1040</v>
      </c>
      <c r="B240" s="160">
        <v>43</v>
      </c>
      <c r="C240" s="160">
        <v>11700</v>
      </c>
      <c r="D240" s="161" t="s">
        <v>688</v>
      </c>
      <c r="E240" s="162">
        <v>5427</v>
      </c>
      <c r="F240" s="164">
        <v>3</v>
      </c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</row>
    <row r="241" spans="1:26">
      <c r="A241" s="159" t="s">
        <v>1040</v>
      </c>
      <c r="B241" s="160">
        <v>43</v>
      </c>
      <c r="C241" s="160">
        <v>11718</v>
      </c>
      <c r="D241" s="161" t="s">
        <v>115</v>
      </c>
      <c r="E241" s="162">
        <v>4562</v>
      </c>
      <c r="F241" s="164">
        <v>2</v>
      </c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</row>
    <row r="242" spans="1:26">
      <c r="A242" s="159" t="s">
        <v>1040</v>
      </c>
      <c r="B242" s="160">
        <v>43</v>
      </c>
      <c r="C242" s="160">
        <v>11734</v>
      </c>
      <c r="D242" s="161" t="s">
        <v>149</v>
      </c>
      <c r="E242" s="162">
        <v>2973</v>
      </c>
      <c r="F242" s="164">
        <v>1</v>
      </c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</row>
    <row r="243" spans="1:26">
      <c r="A243" s="159" t="s">
        <v>1040</v>
      </c>
      <c r="B243" s="160">
        <v>43</v>
      </c>
      <c r="C243" s="160">
        <v>11759</v>
      </c>
      <c r="D243" s="161" t="s">
        <v>117</v>
      </c>
      <c r="E243" s="162">
        <v>7307</v>
      </c>
      <c r="F243" s="164">
        <v>4</v>
      </c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</row>
    <row r="244" spans="1:26">
      <c r="A244" s="159" t="s">
        <v>1040</v>
      </c>
      <c r="B244" s="160">
        <v>43</v>
      </c>
      <c r="C244" s="160">
        <v>11775</v>
      </c>
      <c r="D244" s="161" t="s">
        <v>151</v>
      </c>
      <c r="E244" s="162">
        <v>6681</v>
      </c>
      <c r="F244" s="164">
        <v>3</v>
      </c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</row>
    <row r="245" spans="1:26">
      <c r="A245" s="159" t="s">
        <v>1040</v>
      </c>
      <c r="B245" s="160">
        <v>43</v>
      </c>
      <c r="C245" s="160">
        <v>11791</v>
      </c>
      <c r="D245" s="161" t="s">
        <v>233</v>
      </c>
      <c r="E245" s="162">
        <v>2702</v>
      </c>
      <c r="F245" s="164">
        <v>1</v>
      </c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</row>
    <row r="246" spans="1:26">
      <c r="A246" s="159" t="s">
        <v>1040</v>
      </c>
      <c r="B246" s="160">
        <v>43</v>
      </c>
      <c r="C246" s="160">
        <v>11809</v>
      </c>
      <c r="D246" s="161" t="s">
        <v>690</v>
      </c>
      <c r="E246" s="162">
        <v>44858</v>
      </c>
      <c r="F246" s="164">
        <v>22</v>
      </c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</row>
    <row r="247" spans="1:26">
      <c r="A247" s="159" t="s">
        <v>1040</v>
      </c>
      <c r="B247" s="160">
        <v>43</v>
      </c>
      <c r="C247" s="160">
        <v>11908</v>
      </c>
      <c r="D247" s="161" t="s">
        <v>609</v>
      </c>
      <c r="E247" s="162">
        <v>4319</v>
      </c>
      <c r="F247" s="164">
        <v>2</v>
      </c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</row>
    <row r="248" spans="1:26">
      <c r="A248" s="159" t="s">
        <v>1040</v>
      </c>
      <c r="B248" s="160">
        <v>43</v>
      </c>
      <c r="C248" s="160">
        <v>11981</v>
      </c>
      <c r="D248" s="161" t="s">
        <v>282</v>
      </c>
      <c r="E248" s="162">
        <v>3888</v>
      </c>
      <c r="F248" s="164">
        <v>2</v>
      </c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</row>
    <row r="249" spans="1:26">
      <c r="A249" s="159" t="s">
        <v>1040</v>
      </c>
      <c r="B249" s="160">
        <v>43</v>
      </c>
      <c r="C249" s="160">
        <v>12005</v>
      </c>
      <c r="D249" s="161" t="s">
        <v>611</v>
      </c>
      <c r="E249" s="162">
        <v>2009</v>
      </c>
      <c r="F249" s="164">
        <v>1</v>
      </c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</row>
    <row r="250" spans="1:26">
      <c r="A250" s="159" t="s">
        <v>1040</v>
      </c>
      <c r="B250" s="160">
        <v>43</v>
      </c>
      <c r="C250" s="160">
        <v>12054</v>
      </c>
      <c r="D250" s="161" t="s">
        <v>987</v>
      </c>
      <c r="E250" s="162">
        <v>3995</v>
      </c>
      <c r="F250" s="164">
        <v>2</v>
      </c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</row>
    <row r="251" spans="1:26">
      <c r="A251" s="159" t="s">
        <v>1040</v>
      </c>
      <c r="B251" s="160">
        <v>43</v>
      </c>
      <c r="C251" s="160">
        <v>12104</v>
      </c>
      <c r="D251" s="161" t="s">
        <v>68</v>
      </c>
      <c r="E251" s="162">
        <v>4797</v>
      </c>
      <c r="F251" s="164">
        <v>2</v>
      </c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</row>
    <row r="252" spans="1:26">
      <c r="A252" s="159" t="s">
        <v>1040</v>
      </c>
      <c r="B252" s="160">
        <v>43</v>
      </c>
      <c r="C252" s="160">
        <v>12138</v>
      </c>
      <c r="D252" s="161" t="s">
        <v>692</v>
      </c>
      <c r="E252" s="162">
        <v>2542</v>
      </c>
      <c r="F252" s="164">
        <v>1</v>
      </c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</row>
    <row r="253" spans="1:26">
      <c r="A253" s="159" t="s">
        <v>1040</v>
      </c>
      <c r="B253" s="160">
        <v>43</v>
      </c>
      <c r="C253" s="160">
        <v>12153</v>
      </c>
      <c r="D253" s="161" t="s">
        <v>932</v>
      </c>
      <c r="E253" s="162">
        <v>4573</v>
      </c>
      <c r="F253" s="164">
        <v>2</v>
      </c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</row>
    <row r="254" spans="1:26">
      <c r="A254" s="159" t="s">
        <v>1040</v>
      </c>
      <c r="B254" s="160">
        <v>43</v>
      </c>
      <c r="C254" s="160">
        <v>12179</v>
      </c>
      <c r="D254" s="161" t="s">
        <v>322</v>
      </c>
      <c r="E254" s="162">
        <v>1629</v>
      </c>
      <c r="F254" s="164">
        <v>1</v>
      </c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</row>
    <row r="255" spans="1:26">
      <c r="A255" s="159" t="s">
        <v>1040</v>
      </c>
      <c r="B255" s="160">
        <v>43</v>
      </c>
      <c r="C255" s="160">
        <v>12203</v>
      </c>
      <c r="D255" s="161" t="s">
        <v>694</v>
      </c>
      <c r="E255" s="162">
        <v>4314</v>
      </c>
      <c r="F255" s="164">
        <v>2</v>
      </c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</row>
    <row r="256" spans="1:26">
      <c r="A256" s="159" t="s">
        <v>1040</v>
      </c>
      <c r="B256" s="160">
        <v>43</v>
      </c>
      <c r="C256" s="160">
        <v>12252</v>
      </c>
      <c r="D256" s="161" t="s">
        <v>284</v>
      </c>
      <c r="E256" s="162">
        <v>8103</v>
      </c>
      <c r="F256" s="164">
        <v>4</v>
      </c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</row>
    <row r="257" spans="1:26">
      <c r="A257" s="159" t="s">
        <v>1040</v>
      </c>
      <c r="B257" s="160">
        <v>43</v>
      </c>
      <c r="C257" s="160">
        <v>12302</v>
      </c>
      <c r="D257" s="161" t="s">
        <v>509</v>
      </c>
      <c r="E257" s="162">
        <v>4911</v>
      </c>
      <c r="F257" s="164">
        <v>2</v>
      </c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</row>
    <row r="258" spans="1:26">
      <c r="A258" s="159" t="s">
        <v>1040</v>
      </c>
      <c r="B258" s="160">
        <v>43</v>
      </c>
      <c r="C258" s="160">
        <v>12351</v>
      </c>
      <c r="D258" s="161" t="s">
        <v>696</v>
      </c>
      <c r="E258" s="162">
        <v>1441</v>
      </c>
      <c r="F258" s="164">
        <v>1</v>
      </c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</row>
    <row r="259" spans="1:26">
      <c r="A259" s="159" t="s">
        <v>1040</v>
      </c>
      <c r="B259" s="160">
        <v>43</v>
      </c>
      <c r="C259" s="160">
        <v>12377</v>
      </c>
      <c r="D259" s="161" t="s">
        <v>855</v>
      </c>
      <c r="E259" s="162">
        <v>3232</v>
      </c>
      <c r="F259" s="164">
        <v>2</v>
      </c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</row>
    <row r="260" spans="1:26">
      <c r="A260" s="159" t="s">
        <v>1040</v>
      </c>
      <c r="B260" s="160">
        <v>43</v>
      </c>
      <c r="C260" s="160">
        <v>12385</v>
      </c>
      <c r="D260" s="161" t="s">
        <v>856</v>
      </c>
      <c r="E260" s="162">
        <v>2530</v>
      </c>
      <c r="F260" s="164">
        <v>1</v>
      </c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</row>
    <row r="261" spans="1:26">
      <c r="A261" s="159" t="s">
        <v>1040</v>
      </c>
      <c r="B261" s="160">
        <v>43</v>
      </c>
      <c r="C261" s="160">
        <v>12401</v>
      </c>
      <c r="D261" s="161" t="s">
        <v>235</v>
      </c>
      <c r="E261" s="162">
        <v>65721</v>
      </c>
      <c r="F261" s="164">
        <v>33</v>
      </c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</row>
    <row r="262" spans="1:26">
      <c r="A262" s="159" t="s">
        <v>1040</v>
      </c>
      <c r="B262" s="160">
        <v>43</v>
      </c>
      <c r="C262" s="160">
        <v>12427</v>
      </c>
      <c r="D262" s="161" t="s">
        <v>698</v>
      </c>
      <c r="E262" s="162">
        <v>3113</v>
      </c>
      <c r="F262" s="164">
        <v>2</v>
      </c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</row>
    <row r="263" spans="1:26">
      <c r="A263" s="159" t="s">
        <v>1040</v>
      </c>
      <c r="B263" s="160">
        <v>43</v>
      </c>
      <c r="C263" s="160">
        <v>12443</v>
      </c>
      <c r="D263" s="161" t="s">
        <v>153</v>
      </c>
      <c r="E263" s="162">
        <v>2919</v>
      </c>
      <c r="F263" s="164">
        <v>1</v>
      </c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</row>
    <row r="264" spans="1:26">
      <c r="A264" s="159" t="s">
        <v>1040</v>
      </c>
      <c r="B264" s="160">
        <v>43</v>
      </c>
      <c r="C264" s="160">
        <v>12450</v>
      </c>
      <c r="D264" s="161" t="s">
        <v>775</v>
      </c>
      <c r="E264" s="162">
        <v>6589</v>
      </c>
      <c r="F264" s="164">
        <v>3</v>
      </c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</row>
    <row r="265" spans="1:26">
      <c r="A265" s="159" t="s">
        <v>1040</v>
      </c>
      <c r="B265" s="160">
        <v>43</v>
      </c>
      <c r="C265" s="160">
        <v>12476</v>
      </c>
      <c r="D265" s="161" t="s">
        <v>204</v>
      </c>
      <c r="E265" s="162">
        <v>6513</v>
      </c>
      <c r="F265" s="164">
        <v>3</v>
      </c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</row>
    <row r="266" spans="1:26">
      <c r="A266" s="159" t="s">
        <v>1040</v>
      </c>
      <c r="B266" s="160">
        <v>43</v>
      </c>
      <c r="C266" s="160">
        <v>12500</v>
      </c>
      <c r="D266" s="161" t="s">
        <v>155</v>
      </c>
      <c r="E266" s="162">
        <v>12847</v>
      </c>
      <c r="F266" s="164">
        <v>6</v>
      </c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</row>
    <row r="267" spans="1:26">
      <c r="A267" s="159" t="s">
        <v>1040</v>
      </c>
      <c r="B267" s="160">
        <v>43</v>
      </c>
      <c r="C267" s="160">
        <v>12609</v>
      </c>
      <c r="D267" s="161" t="s">
        <v>989</v>
      </c>
      <c r="E267" s="162">
        <v>4961</v>
      </c>
      <c r="F267" s="164">
        <v>2</v>
      </c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</row>
    <row r="268" spans="1:26">
      <c r="A268" s="159" t="s">
        <v>1040</v>
      </c>
      <c r="B268" s="160">
        <v>43</v>
      </c>
      <c r="C268" s="160">
        <v>12617</v>
      </c>
      <c r="D268" s="161" t="s">
        <v>858</v>
      </c>
      <c r="E268" s="162">
        <v>3173</v>
      </c>
      <c r="F268" s="164">
        <v>2</v>
      </c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</row>
    <row r="269" spans="1:26">
      <c r="A269" s="159" t="s">
        <v>1040</v>
      </c>
      <c r="B269" s="160">
        <v>43</v>
      </c>
      <c r="C269" s="160">
        <v>12625</v>
      </c>
      <c r="D269" s="161" t="s">
        <v>700</v>
      </c>
      <c r="E269" s="162">
        <v>1897</v>
      </c>
      <c r="F269" s="164">
        <v>1</v>
      </c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</row>
    <row r="270" spans="1:26">
      <c r="A270" s="159" t="s">
        <v>1040</v>
      </c>
      <c r="B270" s="160">
        <v>43</v>
      </c>
      <c r="C270" s="160">
        <v>12658</v>
      </c>
      <c r="D270" s="161" t="s">
        <v>702</v>
      </c>
      <c r="E270" s="162">
        <v>17758</v>
      </c>
      <c r="F270" s="164">
        <v>9</v>
      </c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</row>
    <row r="271" spans="1:26">
      <c r="A271" s="159" t="s">
        <v>1040</v>
      </c>
      <c r="B271" s="160">
        <v>43</v>
      </c>
      <c r="C271" s="160">
        <v>12674</v>
      </c>
      <c r="D271" s="161" t="s">
        <v>704</v>
      </c>
      <c r="E271" s="162">
        <v>1674</v>
      </c>
      <c r="F271" s="164">
        <v>1</v>
      </c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</row>
    <row r="272" spans="1:26">
      <c r="A272" s="159" t="s">
        <v>1040</v>
      </c>
      <c r="B272" s="160">
        <v>43</v>
      </c>
      <c r="C272" s="160">
        <v>12708</v>
      </c>
      <c r="D272" s="161" t="s">
        <v>613</v>
      </c>
      <c r="E272" s="162">
        <v>11633</v>
      </c>
      <c r="F272" s="164">
        <v>6</v>
      </c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</row>
    <row r="273" spans="1:26">
      <c r="A273" s="159" t="s">
        <v>1040</v>
      </c>
      <c r="B273" s="160">
        <v>43</v>
      </c>
      <c r="C273" s="160">
        <v>12757</v>
      </c>
      <c r="D273" s="161" t="s">
        <v>706</v>
      </c>
      <c r="E273" s="162">
        <v>3663</v>
      </c>
      <c r="F273" s="164">
        <v>2</v>
      </c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</row>
    <row r="274" spans="1:26">
      <c r="A274" s="159" t="s">
        <v>1040</v>
      </c>
      <c r="B274" s="160">
        <v>43</v>
      </c>
      <c r="C274" s="160">
        <v>12807</v>
      </c>
      <c r="D274" s="161" t="s">
        <v>859</v>
      </c>
      <c r="E274" s="162">
        <v>4826</v>
      </c>
      <c r="F274" s="164">
        <v>2</v>
      </c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</row>
    <row r="275" spans="1:26">
      <c r="A275" s="159" t="s">
        <v>1040</v>
      </c>
      <c r="B275" s="160">
        <v>43</v>
      </c>
      <c r="C275" s="160">
        <v>12906</v>
      </c>
      <c r="D275" s="161" t="s">
        <v>861</v>
      </c>
      <c r="E275" s="162">
        <v>10005</v>
      </c>
      <c r="F275" s="164">
        <v>5</v>
      </c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</row>
    <row r="276" spans="1:26">
      <c r="A276" s="159" t="s">
        <v>1040</v>
      </c>
      <c r="B276" s="160">
        <v>43</v>
      </c>
      <c r="C276" s="160">
        <v>12955</v>
      </c>
      <c r="D276" s="161" t="s">
        <v>511</v>
      </c>
      <c r="E276" s="162">
        <v>1753</v>
      </c>
      <c r="F276" s="164">
        <v>1</v>
      </c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</row>
    <row r="277" spans="1:26">
      <c r="A277" s="159" t="s">
        <v>1040</v>
      </c>
      <c r="B277" s="160">
        <v>43</v>
      </c>
      <c r="C277" s="160">
        <v>13003</v>
      </c>
      <c r="D277" s="161" t="s">
        <v>991</v>
      </c>
      <c r="E277" s="162">
        <v>3337</v>
      </c>
      <c r="F277" s="164">
        <v>2</v>
      </c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</row>
    <row r="278" spans="1:26">
      <c r="A278" s="159" t="s">
        <v>1040</v>
      </c>
      <c r="B278" s="160">
        <v>43</v>
      </c>
      <c r="C278" s="160">
        <v>13011</v>
      </c>
      <c r="D278" s="161" t="s">
        <v>437</v>
      </c>
      <c r="E278" s="162">
        <v>2688</v>
      </c>
      <c r="F278" s="164">
        <v>1</v>
      </c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</row>
    <row r="279" spans="1:26">
      <c r="A279" s="159" t="s">
        <v>1040</v>
      </c>
      <c r="B279" s="160">
        <v>43</v>
      </c>
      <c r="C279" s="160">
        <v>13037</v>
      </c>
      <c r="D279" s="161" t="s">
        <v>70</v>
      </c>
      <c r="E279" s="162">
        <v>5410</v>
      </c>
      <c r="F279" s="164">
        <v>3</v>
      </c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</row>
    <row r="280" spans="1:26">
      <c r="A280" s="159" t="s">
        <v>1040</v>
      </c>
      <c r="B280" s="160">
        <v>43</v>
      </c>
      <c r="C280" s="160">
        <v>13060</v>
      </c>
      <c r="D280" s="161" t="s">
        <v>206</v>
      </c>
      <c r="E280" s="162">
        <v>21875</v>
      </c>
      <c r="F280" s="164">
        <v>11</v>
      </c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</row>
    <row r="281" spans="1:26">
      <c r="A281" s="159" t="s">
        <v>1040</v>
      </c>
      <c r="B281" s="160">
        <v>43</v>
      </c>
      <c r="C281" s="160">
        <v>13086</v>
      </c>
      <c r="D281" s="161" t="s">
        <v>863</v>
      </c>
      <c r="E281" s="162">
        <v>2558</v>
      </c>
      <c r="F281" s="164">
        <v>1</v>
      </c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</row>
    <row r="282" spans="1:26">
      <c r="A282" s="159" t="s">
        <v>1040</v>
      </c>
      <c r="B282" s="160">
        <v>43</v>
      </c>
      <c r="C282" s="160">
        <v>13102</v>
      </c>
      <c r="D282" s="161" t="s">
        <v>72</v>
      </c>
      <c r="E282" s="162">
        <v>6515</v>
      </c>
      <c r="F282" s="164">
        <v>3</v>
      </c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</row>
    <row r="283" spans="1:26">
      <c r="A283" s="159" t="s">
        <v>1040</v>
      </c>
      <c r="B283" s="160">
        <v>43</v>
      </c>
      <c r="C283" s="160">
        <v>13201</v>
      </c>
      <c r="D283" s="161" t="s">
        <v>865</v>
      </c>
      <c r="E283" s="162">
        <v>21536</v>
      </c>
      <c r="F283" s="164">
        <v>11</v>
      </c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</row>
    <row r="284" spans="1:26">
      <c r="A284" s="159" t="s">
        <v>1040</v>
      </c>
      <c r="B284" s="160">
        <v>43</v>
      </c>
      <c r="C284" s="160">
        <v>13300</v>
      </c>
      <c r="D284" s="161" t="s">
        <v>867</v>
      </c>
      <c r="E284" s="162">
        <v>27648</v>
      </c>
      <c r="F284" s="164">
        <v>14</v>
      </c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</row>
    <row r="285" spans="1:26">
      <c r="A285" s="159" t="s">
        <v>1040</v>
      </c>
      <c r="B285" s="160">
        <v>43</v>
      </c>
      <c r="C285" s="160">
        <v>13334</v>
      </c>
      <c r="D285" s="161" t="s">
        <v>406</v>
      </c>
      <c r="E285" s="162">
        <v>2218</v>
      </c>
      <c r="F285" s="164">
        <v>1</v>
      </c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</row>
    <row r="286" spans="1:26">
      <c r="A286" s="159" t="s">
        <v>1040</v>
      </c>
      <c r="B286" s="160">
        <v>43</v>
      </c>
      <c r="C286" s="160">
        <v>13359</v>
      </c>
      <c r="D286" s="161" t="s">
        <v>869</v>
      </c>
      <c r="E286" s="162">
        <v>3717</v>
      </c>
      <c r="F286" s="164">
        <v>2</v>
      </c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</row>
    <row r="287" spans="1:26">
      <c r="A287" s="159" t="s">
        <v>1040</v>
      </c>
      <c r="B287" s="160">
        <v>43</v>
      </c>
      <c r="C287" s="160">
        <v>13375</v>
      </c>
      <c r="D287" s="161" t="s">
        <v>237</v>
      </c>
      <c r="E287" s="162">
        <v>29905</v>
      </c>
      <c r="F287" s="164">
        <v>15</v>
      </c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</row>
    <row r="288" spans="1:26">
      <c r="A288" s="159" t="s">
        <v>1040</v>
      </c>
      <c r="B288" s="160">
        <v>43</v>
      </c>
      <c r="C288" s="160">
        <v>13391</v>
      </c>
      <c r="D288" s="161" t="s">
        <v>918</v>
      </c>
      <c r="E288" s="162">
        <v>4222</v>
      </c>
      <c r="F288" s="164">
        <v>2</v>
      </c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</row>
    <row r="289" spans="1:26">
      <c r="A289" s="159" t="s">
        <v>1040</v>
      </c>
      <c r="B289" s="160">
        <v>43</v>
      </c>
      <c r="C289" s="160">
        <v>13409</v>
      </c>
      <c r="D289" s="161" t="s">
        <v>208</v>
      </c>
      <c r="E289" s="162">
        <v>247032</v>
      </c>
      <c r="F289" s="164">
        <v>124</v>
      </c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</row>
    <row r="290" spans="1:26">
      <c r="A290" s="159" t="s">
        <v>1040</v>
      </c>
      <c r="B290" s="160">
        <v>43</v>
      </c>
      <c r="C290" s="160">
        <v>13425</v>
      </c>
      <c r="D290" s="161" t="s">
        <v>439</v>
      </c>
      <c r="E290" s="162">
        <v>3256</v>
      </c>
      <c r="F290" s="164">
        <v>2</v>
      </c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</row>
    <row r="291" spans="1:26">
      <c r="A291" s="159" t="s">
        <v>1040</v>
      </c>
      <c r="B291" s="160">
        <v>43</v>
      </c>
      <c r="C291" s="160">
        <v>13441</v>
      </c>
      <c r="D291" s="161" t="s">
        <v>515</v>
      </c>
      <c r="E291" s="162">
        <v>2200</v>
      </c>
      <c r="F291" s="164">
        <v>1</v>
      </c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</row>
    <row r="292" spans="1:26">
      <c r="A292" s="159" t="s">
        <v>1040</v>
      </c>
      <c r="B292" s="160">
        <v>43</v>
      </c>
      <c r="C292" s="160">
        <v>13466</v>
      </c>
      <c r="D292" s="161" t="s">
        <v>517</v>
      </c>
      <c r="E292" s="162">
        <v>1712</v>
      </c>
      <c r="F292" s="164">
        <v>1</v>
      </c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</row>
    <row r="293" spans="1:26">
      <c r="A293" s="159" t="s">
        <v>1040</v>
      </c>
      <c r="B293" s="160">
        <v>43</v>
      </c>
      <c r="C293" s="160">
        <v>13490</v>
      </c>
      <c r="D293" s="161" t="s">
        <v>513</v>
      </c>
      <c r="E293" s="162">
        <v>4175</v>
      </c>
      <c r="F293" s="164">
        <v>2</v>
      </c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</row>
    <row r="294" spans="1:26">
      <c r="A294" s="159" t="s">
        <v>1040</v>
      </c>
      <c r="B294" s="160">
        <v>43</v>
      </c>
      <c r="C294" s="160">
        <v>13508</v>
      </c>
      <c r="D294" s="161" t="s">
        <v>157</v>
      </c>
      <c r="E294" s="162">
        <v>46414</v>
      </c>
      <c r="F294" s="164">
        <v>23</v>
      </c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</row>
    <row r="295" spans="1:26">
      <c r="A295" s="159" t="s">
        <v>1040</v>
      </c>
      <c r="B295" s="160">
        <v>43</v>
      </c>
      <c r="C295" s="160">
        <v>13607</v>
      </c>
      <c r="D295" s="161" t="s">
        <v>708</v>
      </c>
      <c r="E295" s="162">
        <v>3778</v>
      </c>
      <c r="F295" s="164">
        <v>2</v>
      </c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</row>
    <row r="296" spans="1:26">
      <c r="A296" s="159" t="s">
        <v>1040</v>
      </c>
      <c r="B296" s="160">
        <v>43</v>
      </c>
      <c r="C296" s="160">
        <v>13656</v>
      </c>
      <c r="D296" s="161" t="s">
        <v>159</v>
      </c>
      <c r="E296" s="162">
        <v>11330</v>
      </c>
      <c r="F296" s="164">
        <v>6</v>
      </c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</row>
    <row r="297" spans="1:26">
      <c r="A297" s="159" t="s">
        <v>1040</v>
      </c>
      <c r="B297" s="160">
        <v>43</v>
      </c>
      <c r="C297" s="160">
        <v>13706</v>
      </c>
      <c r="D297" s="161" t="s">
        <v>519</v>
      </c>
      <c r="E297" s="162">
        <v>33131</v>
      </c>
      <c r="F297" s="164">
        <v>17</v>
      </c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</row>
    <row r="298" spans="1:26">
      <c r="A298" s="159" t="s">
        <v>1040</v>
      </c>
      <c r="B298" s="160">
        <v>43</v>
      </c>
      <c r="C298" s="160">
        <v>13805</v>
      </c>
      <c r="D298" s="161" t="s">
        <v>521</v>
      </c>
      <c r="E298" s="162">
        <v>7056</v>
      </c>
      <c r="F298" s="164">
        <v>4</v>
      </c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</row>
    <row r="299" spans="1:26">
      <c r="A299" s="159" t="s">
        <v>1040</v>
      </c>
      <c r="B299" s="160">
        <v>43</v>
      </c>
      <c r="C299" s="160">
        <v>13904</v>
      </c>
      <c r="D299" s="161" t="s">
        <v>408</v>
      </c>
      <c r="E299" s="162">
        <v>44128</v>
      </c>
      <c r="F299" s="164">
        <v>22</v>
      </c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</row>
    <row r="300" spans="1:26">
      <c r="A300" s="159" t="s">
        <v>1040</v>
      </c>
      <c r="B300" s="160">
        <v>43</v>
      </c>
      <c r="C300" s="160">
        <v>13953</v>
      </c>
      <c r="D300" s="161" t="s">
        <v>934</v>
      </c>
      <c r="E300" s="162">
        <v>9083</v>
      </c>
      <c r="F300" s="164">
        <v>5</v>
      </c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</row>
    <row r="301" spans="1:26">
      <c r="A301" s="159" t="s">
        <v>1040</v>
      </c>
      <c r="B301" s="160">
        <v>43</v>
      </c>
      <c r="C301" s="160">
        <v>14001</v>
      </c>
      <c r="D301" s="161" t="s">
        <v>871</v>
      </c>
      <c r="E301" s="162">
        <v>7727</v>
      </c>
      <c r="F301" s="164">
        <v>4</v>
      </c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</row>
    <row r="302" spans="1:26">
      <c r="A302" s="159" t="s">
        <v>1040</v>
      </c>
      <c r="B302" s="160">
        <v>43</v>
      </c>
      <c r="C302" s="160">
        <v>14027</v>
      </c>
      <c r="D302" s="161" t="s">
        <v>74</v>
      </c>
      <c r="E302" s="162">
        <v>7623</v>
      </c>
      <c r="F302" s="164">
        <v>4</v>
      </c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</row>
    <row r="303" spans="1:26">
      <c r="A303" s="159" t="s">
        <v>1040</v>
      </c>
      <c r="B303" s="160">
        <v>43</v>
      </c>
      <c r="C303" s="160">
        <v>14035</v>
      </c>
      <c r="D303" s="161" t="s">
        <v>238</v>
      </c>
      <c r="E303" s="162">
        <v>3862</v>
      </c>
      <c r="F303" s="164">
        <v>2</v>
      </c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</row>
    <row r="304" spans="1:26">
      <c r="A304" s="159" t="s">
        <v>1040</v>
      </c>
      <c r="B304" s="160">
        <v>43</v>
      </c>
      <c r="C304" s="160">
        <v>14050</v>
      </c>
      <c r="D304" s="161" t="s">
        <v>180</v>
      </c>
      <c r="E304" s="162">
        <v>58858</v>
      </c>
      <c r="F304" s="164">
        <v>29</v>
      </c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</row>
    <row r="305" spans="1:26">
      <c r="A305" s="159" t="s">
        <v>1040</v>
      </c>
      <c r="B305" s="160">
        <v>43</v>
      </c>
      <c r="C305" s="160">
        <v>14068</v>
      </c>
      <c r="D305" s="161" t="s">
        <v>920</v>
      </c>
      <c r="E305" s="162">
        <v>5747</v>
      </c>
      <c r="F305" s="164">
        <v>3</v>
      </c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</row>
    <row r="306" spans="1:26">
      <c r="A306" s="159" t="s">
        <v>1040</v>
      </c>
      <c r="B306" s="160">
        <v>43</v>
      </c>
      <c r="C306" s="160">
        <v>14076</v>
      </c>
      <c r="D306" s="161" t="s">
        <v>936</v>
      </c>
      <c r="E306" s="162">
        <v>6574</v>
      </c>
      <c r="F306" s="164">
        <v>3</v>
      </c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</row>
    <row r="307" spans="1:26">
      <c r="A307" s="159" t="s">
        <v>1040</v>
      </c>
      <c r="B307" s="160">
        <v>43</v>
      </c>
      <c r="C307" s="160">
        <v>14100</v>
      </c>
      <c r="D307" s="161" t="s">
        <v>710</v>
      </c>
      <c r="E307" s="162">
        <v>204722</v>
      </c>
      <c r="F307" s="164">
        <v>102</v>
      </c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</row>
    <row r="308" spans="1:26">
      <c r="A308" s="159" t="s">
        <v>1040</v>
      </c>
      <c r="B308" s="160">
        <v>43</v>
      </c>
      <c r="C308" s="160">
        <v>14134</v>
      </c>
      <c r="D308" s="161" t="s">
        <v>614</v>
      </c>
      <c r="E308" s="162">
        <v>2299</v>
      </c>
      <c r="F308" s="164">
        <v>1</v>
      </c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</row>
    <row r="309" spans="1:26">
      <c r="A309" s="159" t="s">
        <v>1040</v>
      </c>
      <c r="B309" s="160">
        <v>43</v>
      </c>
      <c r="C309" s="160">
        <v>14159</v>
      </c>
      <c r="D309" s="161" t="s">
        <v>993</v>
      </c>
      <c r="E309" s="162">
        <v>8515</v>
      </c>
      <c r="F309" s="164">
        <v>4</v>
      </c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</row>
    <row r="310" spans="1:26">
      <c r="A310" s="159" t="s">
        <v>1040</v>
      </c>
      <c r="B310" s="160">
        <v>43</v>
      </c>
      <c r="C310" s="160">
        <v>14175</v>
      </c>
      <c r="D310" s="161" t="s">
        <v>777</v>
      </c>
      <c r="E310" s="162">
        <v>1954</v>
      </c>
      <c r="F310" s="164">
        <v>1</v>
      </c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</row>
    <row r="311" spans="1:26">
      <c r="A311" s="159" t="s">
        <v>1040</v>
      </c>
      <c r="B311" s="160">
        <v>43</v>
      </c>
      <c r="C311" s="160">
        <v>14209</v>
      </c>
      <c r="D311" s="161" t="s">
        <v>779</v>
      </c>
      <c r="E311" s="162">
        <v>7706</v>
      </c>
      <c r="F311" s="164">
        <v>4</v>
      </c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</row>
    <row r="312" spans="1:26">
      <c r="A312" s="159" t="s">
        <v>1040</v>
      </c>
      <c r="B312" s="160">
        <v>43</v>
      </c>
      <c r="C312" s="160">
        <v>14308</v>
      </c>
      <c r="D312" s="161" t="s">
        <v>410</v>
      </c>
      <c r="E312" s="162">
        <v>3857</v>
      </c>
      <c r="F312" s="164">
        <v>2</v>
      </c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</row>
    <row r="313" spans="1:26">
      <c r="A313" s="159" t="s">
        <v>1040</v>
      </c>
      <c r="B313" s="160">
        <v>43</v>
      </c>
      <c r="C313" s="160">
        <v>14407</v>
      </c>
      <c r="D313" s="161" t="s">
        <v>781</v>
      </c>
      <c r="E313" s="162">
        <v>343132</v>
      </c>
      <c r="F313" s="164">
        <v>172</v>
      </c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</row>
    <row r="314" spans="1:26">
      <c r="A314" s="159" t="s">
        <v>1040</v>
      </c>
      <c r="B314" s="160">
        <v>43</v>
      </c>
      <c r="C314" s="160">
        <v>14423</v>
      </c>
      <c r="D314" s="161" t="s">
        <v>873</v>
      </c>
      <c r="E314" s="162">
        <v>5738</v>
      </c>
      <c r="F314" s="164">
        <v>3</v>
      </c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</row>
    <row r="315" spans="1:26">
      <c r="A315" s="159" t="s">
        <v>1040</v>
      </c>
      <c r="B315" s="160">
        <v>43</v>
      </c>
      <c r="C315" s="160">
        <v>14456</v>
      </c>
      <c r="D315" s="161" t="s">
        <v>523</v>
      </c>
      <c r="E315" s="162">
        <v>2580</v>
      </c>
      <c r="F315" s="164">
        <v>1</v>
      </c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</row>
    <row r="316" spans="1:26">
      <c r="A316" s="159" t="s">
        <v>1040</v>
      </c>
      <c r="B316" s="160">
        <v>43</v>
      </c>
      <c r="C316" s="160">
        <v>14464</v>
      </c>
      <c r="D316" s="161" t="s">
        <v>875</v>
      </c>
      <c r="E316" s="162">
        <v>1918</v>
      </c>
      <c r="F316" s="164">
        <v>1</v>
      </c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</row>
    <row r="317" spans="1:26">
      <c r="A317" s="159" t="s">
        <v>1040</v>
      </c>
      <c r="B317" s="160">
        <v>43</v>
      </c>
      <c r="C317" s="160">
        <v>14472</v>
      </c>
      <c r="D317" s="161" t="s">
        <v>76</v>
      </c>
      <c r="E317" s="162">
        <v>4329</v>
      </c>
      <c r="F317" s="164">
        <v>2</v>
      </c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</row>
    <row r="318" spans="1:26">
      <c r="A318" s="159" t="s">
        <v>1040</v>
      </c>
      <c r="B318" s="160">
        <v>43</v>
      </c>
      <c r="C318" s="160">
        <v>14498</v>
      </c>
      <c r="D318" s="161" t="s">
        <v>525</v>
      </c>
      <c r="E318" s="162">
        <v>4899</v>
      </c>
      <c r="F318" s="164">
        <v>2</v>
      </c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</row>
    <row r="319" spans="1:26">
      <c r="A319" s="159" t="s">
        <v>1040</v>
      </c>
      <c r="B319" s="160">
        <v>43</v>
      </c>
      <c r="C319" s="160">
        <v>14506</v>
      </c>
      <c r="D319" s="161" t="s">
        <v>783</v>
      </c>
      <c r="E319" s="162">
        <v>12195</v>
      </c>
      <c r="F319" s="164">
        <v>6</v>
      </c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</row>
    <row r="320" spans="1:26">
      <c r="A320" s="159" t="s">
        <v>1040</v>
      </c>
      <c r="B320" s="160">
        <v>43</v>
      </c>
      <c r="C320" s="160">
        <v>14548</v>
      </c>
      <c r="D320" s="161" t="s">
        <v>877</v>
      </c>
      <c r="E320" s="162">
        <v>3036</v>
      </c>
      <c r="F320" s="164">
        <v>2</v>
      </c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</row>
    <row r="321" spans="1:26">
      <c r="A321" s="159" t="s">
        <v>1040</v>
      </c>
      <c r="B321" s="160">
        <v>43</v>
      </c>
      <c r="C321" s="160">
        <v>14555</v>
      </c>
      <c r="D321" s="161" t="s">
        <v>324</v>
      </c>
      <c r="E321" s="162">
        <v>2254</v>
      </c>
      <c r="F321" s="164">
        <v>1</v>
      </c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</row>
    <row r="322" spans="1:26">
      <c r="A322" s="159" t="s">
        <v>1040</v>
      </c>
      <c r="B322" s="160">
        <v>43</v>
      </c>
      <c r="C322" s="160">
        <v>14605</v>
      </c>
      <c r="D322" s="161" t="s">
        <v>785</v>
      </c>
      <c r="E322" s="162">
        <v>20704</v>
      </c>
      <c r="F322" s="164">
        <v>10</v>
      </c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</row>
    <row r="323" spans="1:26">
      <c r="A323" s="159" t="s">
        <v>1040</v>
      </c>
      <c r="B323" s="160">
        <v>43</v>
      </c>
      <c r="C323" s="160">
        <v>14704</v>
      </c>
      <c r="D323" s="161" t="s">
        <v>527</v>
      </c>
      <c r="E323" s="162">
        <v>10019</v>
      </c>
      <c r="F323" s="164">
        <v>5</v>
      </c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</row>
    <row r="324" spans="1:26">
      <c r="A324" s="159" t="s">
        <v>1040</v>
      </c>
      <c r="B324" s="160">
        <v>43</v>
      </c>
      <c r="C324" s="160">
        <v>14753</v>
      </c>
      <c r="D324" s="161" t="s">
        <v>995</v>
      </c>
      <c r="E324" s="162">
        <v>2101</v>
      </c>
      <c r="F324" s="164">
        <v>1</v>
      </c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</row>
    <row r="325" spans="1:26">
      <c r="A325" s="159" t="s">
        <v>1040</v>
      </c>
      <c r="B325" s="160">
        <v>43</v>
      </c>
      <c r="C325" s="160">
        <v>14779</v>
      </c>
      <c r="D325" s="161" t="s">
        <v>712</v>
      </c>
      <c r="E325" s="162">
        <v>3901</v>
      </c>
      <c r="F325" s="164">
        <v>2</v>
      </c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</row>
    <row r="326" spans="1:26">
      <c r="A326" s="159" t="s">
        <v>1040</v>
      </c>
      <c r="B326" s="160">
        <v>43</v>
      </c>
      <c r="C326" s="160">
        <v>14787</v>
      </c>
      <c r="D326" s="161" t="s">
        <v>616</v>
      </c>
      <c r="E326" s="162">
        <v>1524</v>
      </c>
      <c r="F326" s="164">
        <v>1</v>
      </c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</row>
    <row r="327" spans="1:26">
      <c r="A327" s="159" t="s">
        <v>1040</v>
      </c>
      <c r="B327" s="160">
        <v>43</v>
      </c>
      <c r="C327" s="160">
        <v>14803</v>
      </c>
      <c r="D327" s="161" t="s">
        <v>210</v>
      </c>
      <c r="E327" s="162">
        <v>37561</v>
      </c>
      <c r="F327" s="164">
        <v>19</v>
      </c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</row>
    <row r="328" spans="1:26">
      <c r="A328" s="159" t="s">
        <v>1040</v>
      </c>
      <c r="B328" s="160">
        <v>43</v>
      </c>
      <c r="C328" s="160">
        <v>14902</v>
      </c>
      <c r="D328" s="161" t="s">
        <v>302</v>
      </c>
      <c r="E328" s="162">
        <v>1488252</v>
      </c>
      <c r="F328" s="164">
        <v>744</v>
      </c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</row>
    <row r="329" spans="1:26">
      <c r="A329" s="159" t="s">
        <v>1040</v>
      </c>
      <c r="B329" s="160">
        <v>43</v>
      </c>
      <c r="C329" s="160">
        <v>15008</v>
      </c>
      <c r="D329" s="161" t="s">
        <v>441</v>
      </c>
      <c r="E329" s="162">
        <v>4594</v>
      </c>
      <c r="F329" s="164">
        <v>2</v>
      </c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</row>
    <row r="330" spans="1:26">
      <c r="A330" s="159" t="s">
        <v>1040</v>
      </c>
      <c r="B330" s="160">
        <v>43</v>
      </c>
      <c r="C330" s="160">
        <v>15057</v>
      </c>
      <c r="D330" s="161" t="s">
        <v>443</v>
      </c>
      <c r="E330" s="162">
        <v>2352</v>
      </c>
      <c r="F330" s="164">
        <v>1</v>
      </c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</row>
    <row r="331" spans="1:26">
      <c r="A331" s="159" t="s">
        <v>1040</v>
      </c>
      <c r="B331" s="160">
        <v>43</v>
      </c>
      <c r="C331" s="160">
        <v>15073</v>
      </c>
      <c r="D331" s="161" t="s">
        <v>444</v>
      </c>
      <c r="E331" s="162">
        <v>1308</v>
      </c>
      <c r="F331" s="164">
        <v>1</v>
      </c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</row>
    <row r="332" spans="1:26">
      <c r="A332" s="159" t="s">
        <v>1040</v>
      </c>
      <c r="B332" s="160">
        <v>43</v>
      </c>
      <c r="C332" s="160">
        <v>15107</v>
      </c>
      <c r="D332" s="161" t="s">
        <v>326</v>
      </c>
      <c r="E332" s="162">
        <v>10194</v>
      </c>
      <c r="F332" s="164">
        <v>5</v>
      </c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</row>
    <row r="333" spans="1:26">
      <c r="A333" s="159" t="s">
        <v>1040</v>
      </c>
      <c r="B333" s="160">
        <v>43</v>
      </c>
      <c r="C333" s="160">
        <v>15131</v>
      </c>
      <c r="D333" s="161" t="s">
        <v>997</v>
      </c>
      <c r="E333" s="162">
        <v>1612</v>
      </c>
      <c r="F333" s="164">
        <v>1</v>
      </c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</row>
    <row r="334" spans="1:26">
      <c r="A334" s="159" t="s">
        <v>1040</v>
      </c>
      <c r="B334" s="160">
        <v>43</v>
      </c>
      <c r="C334" s="160">
        <v>15149</v>
      </c>
      <c r="D334" s="161" t="s">
        <v>212</v>
      </c>
      <c r="E334" s="162">
        <v>2937</v>
      </c>
      <c r="F334" s="164">
        <v>1</v>
      </c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</row>
    <row r="335" spans="1:26">
      <c r="A335" s="159" t="s">
        <v>1040</v>
      </c>
      <c r="B335" s="160">
        <v>43</v>
      </c>
      <c r="C335" s="160">
        <v>15156</v>
      </c>
      <c r="D335" s="161" t="s">
        <v>999</v>
      </c>
      <c r="E335" s="162">
        <v>6239</v>
      </c>
      <c r="F335" s="164">
        <v>3</v>
      </c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</row>
    <row r="336" spans="1:26">
      <c r="A336" s="159" t="s">
        <v>1040</v>
      </c>
      <c r="B336" s="160">
        <v>43</v>
      </c>
      <c r="C336" s="160">
        <v>15172</v>
      </c>
      <c r="D336" s="161" t="s">
        <v>879</v>
      </c>
      <c r="E336" s="162">
        <v>1938</v>
      </c>
      <c r="F336" s="164">
        <v>1</v>
      </c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</row>
    <row r="337" spans="1:26">
      <c r="A337" s="159" t="s">
        <v>1040</v>
      </c>
      <c r="B337" s="160">
        <v>43</v>
      </c>
      <c r="C337" s="160">
        <v>15206</v>
      </c>
      <c r="D337" s="161" t="s">
        <v>1001</v>
      </c>
      <c r="E337" s="162">
        <v>3889</v>
      </c>
      <c r="F337" s="164">
        <v>2</v>
      </c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</row>
    <row r="338" spans="1:26">
      <c r="A338" s="159" t="s">
        <v>1040</v>
      </c>
      <c r="B338" s="160">
        <v>43</v>
      </c>
      <c r="C338" s="160">
        <v>15305</v>
      </c>
      <c r="D338" s="161" t="s">
        <v>119</v>
      </c>
      <c r="E338" s="162">
        <v>22607</v>
      </c>
      <c r="F338" s="164">
        <v>11</v>
      </c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</row>
    <row r="339" spans="1:26">
      <c r="A339" s="159" t="s">
        <v>1040</v>
      </c>
      <c r="B339" s="160">
        <v>43</v>
      </c>
      <c r="C339" s="160">
        <v>15313</v>
      </c>
      <c r="D339" s="161" t="s">
        <v>618</v>
      </c>
      <c r="E339" s="162">
        <v>1856</v>
      </c>
      <c r="F339" s="164">
        <v>1</v>
      </c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</row>
    <row r="340" spans="1:26">
      <c r="A340" s="159" t="s">
        <v>1040</v>
      </c>
      <c r="B340" s="160">
        <v>43</v>
      </c>
      <c r="C340" s="160">
        <v>15321</v>
      </c>
      <c r="D340" s="161" t="s">
        <v>78</v>
      </c>
      <c r="E340" s="162">
        <v>2790</v>
      </c>
      <c r="F340" s="164">
        <v>1</v>
      </c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</row>
    <row r="341" spans="1:26">
      <c r="A341" s="159" t="s">
        <v>1040</v>
      </c>
      <c r="B341" s="160">
        <v>43</v>
      </c>
      <c r="C341" s="160">
        <v>15354</v>
      </c>
      <c r="D341" s="161" t="s">
        <v>368</v>
      </c>
      <c r="E341" s="162">
        <v>3803</v>
      </c>
      <c r="F341" s="164">
        <v>2</v>
      </c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</row>
    <row r="342" spans="1:26">
      <c r="A342" s="159" t="s">
        <v>1040</v>
      </c>
      <c r="B342" s="160">
        <v>43</v>
      </c>
      <c r="C342" s="160">
        <v>15404</v>
      </c>
      <c r="D342" s="161" t="s">
        <v>529</v>
      </c>
      <c r="E342" s="162">
        <v>11669</v>
      </c>
      <c r="F342" s="164">
        <v>6</v>
      </c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</row>
    <row r="343" spans="1:26">
      <c r="A343" s="159" t="s">
        <v>1040</v>
      </c>
      <c r="B343" s="160">
        <v>43</v>
      </c>
      <c r="C343" s="160">
        <v>15453</v>
      </c>
      <c r="D343" s="161" t="s">
        <v>1003</v>
      </c>
      <c r="E343" s="162">
        <v>2079</v>
      </c>
      <c r="F343" s="164">
        <v>1</v>
      </c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</row>
    <row r="344" spans="1:26">
      <c r="A344" s="159" t="s">
        <v>1040</v>
      </c>
      <c r="B344" s="160">
        <v>43</v>
      </c>
      <c r="C344" s="160">
        <v>15503</v>
      </c>
      <c r="D344" s="161" t="s">
        <v>80</v>
      </c>
      <c r="E344" s="162">
        <v>15744</v>
      </c>
      <c r="F344" s="164">
        <v>8</v>
      </c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</row>
    <row r="345" spans="1:26">
      <c r="A345" s="159" t="s">
        <v>1040</v>
      </c>
      <c r="B345" s="160">
        <v>43</v>
      </c>
      <c r="C345" s="160">
        <v>15552</v>
      </c>
      <c r="D345" s="161" t="s">
        <v>620</v>
      </c>
      <c r="E345" s="162">
        <v>2660</v>
      </c>
      <c r="F345" s="164">
        <v>1</v>
      </c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</row>
    <row r="346" spans="1:26">
      <c r="A346" s="159" t="s">
        <v>1040</v>
      </c>
      <c r="B346" s="160">
        <v>43</v>
      </c>
      <c r="C346" s="160">
        <v>15602</v>
      </c>
      <c r="D346" s="161" t="s">
        <v>787</v>
      </c>
      <c r="E346" s="162">
        <v>211965</v>
      </c>
      <c r="F346" s="164">
        <v>106</v>
      </c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</row>
    <row r="347" spans="1:26">
      <c r="A347" s="159" t="s">
        <v>1040</v>
      </c>
      <c r="B347" s="160">
        <v>43</v>
      </c>
      <c r="C347" s="160">
        <v>15701</v>
      </c>
      <c r="D347" s="161" t="s">
        <v>938</v>
      </c>
      <c r="E347" s="162">
        <v>38265</v>
      </c>
      <c r="F347" s="164">
        <v>19</v>
      </c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</row>
    <row r="348" spans="1:26">
      <c r="A348" s="159" t="s">
        <v>1040</v>
      </c>
      <c r="B348" s="160">
        <v>43</v>
      </c>
      <c r="C348" s="160">
        <v>15750</v>
      </c>
      <c r="D348" s="161" t="s">
        <v>182</v>
      </c>
      <c r="E348" s="162">
        <v>4676</v>
      </c>
      <c r="F348" s="164">
        <v>2</v>
      </c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</row>
    <row r="349" spans="1:26">
      <c r="A349" s="159" t="s">
        <v>1040</v>
      </c>
      <c r="B349" s="160">
        <v>43</v>
      </c>
      <c r="C349" s="160">
        <v>15800</v>
      </c>
      <c r="D349" s="161" t="s">
        <v>1005</v>
      </c>
      <c r="E349" s="162">
        <v>11471</v>
      </c>
      <c r="F349" s="164">
        <v>6</v>
      </c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</row>
    <row r="350" spans="1:26">
      <c r="A350" s="159" t="s">
        <v>1040</v>
      </c>
      <c r="B350" s="160">
        <v>43</v>
      </c>
      <c r="C350" s="160">
        <v>15909</v>
      </c>
      <c r="D350" s="161" t="s">
        <v>531</v>
      </c>
      <c r="E350" s="162">
        <v>5868</v>
      </c>
      <c r="F350" s="164">
        <v>3</v>
      </c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</row>
    <row r="351" spans="1:26">
      <c r="A351" s="159" t="s">
        <v>1040</v>
      </c>
      <c r="B351" s="160">
        <v>43</v>
      </c>
      <c r="C351" s="160">
        <v>15958</v>
      </c>
      <c r="D351" s="161" t="s">
        <v>328</v>
      </c>
      <c r="E351" s="162">
        <v>2296</v>
      </c>
      <c r="F351" s="164">
        <v>1</v>
      </c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</row>
    <row r="352" spans="1:26">
      <c r="A352" s="159" t="s">
        <v>1040</v>
      </c>
      <c r="B352" s="160">
        <v>43</v>
      </c>
      <c r="C352" s="160">
        <v>16006</v>
      </c>
      <c r="D352" s="161" t="s">
        <v>184</v>
      </c>
      <c r="E352" s="162">
        <v>21453</v>
      </c>
      <c r="F352" s="164">
        <v>11</v>
      </c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</row>
    <row r="353" spans="1:26">
      <c r="A353" s="159" t="s">
        <v>1040</v>
      </c>
      <c r="B353" s="160">
        <v>43</v>
      </c>
      <c r="C353" s="160">
        <v>16105</v>
      </c>
      <c r="D353" s="161" t="s">
        <v>533</v>
      </c>
      <c r="E353" s="162">
        <v>10617</v>
      </c>
      <c r="F353" s="164">
        <v>5</v>
      </c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</row>
    <row r="354" spans="1:26">
      <c r="A354" s="159" t="s">
        <v>1040</v>
      </c>
      <c r="B354" s="160">
        <v>43</v>
      </c>
      <c r="C354" s="160">
        <v>16204</v>
      </c>
      <c r="D354" s="161" t="s">
        <v>535</v>
      </c>
      <c r="E354" s="162">
        <v>5080</v>
      </c>
      <c r="F354" s="164">
        <v>3</v>
      </c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</row>
    <row r="355" spans="1:26">
      <c r="A355" s="159" t="s">
        <v>1040</v>
      </c>
      <c r="B355" s="160">
        <v>43</v>
      </c>
      <c r="C355" s="160">
        <v>16303</v>
      </c>
      <c r="D355" s="161" t="s">
        <v>330</v>
      </c>
      <c r="E355" s="162">
        <v>6797</v>
      </c>
      <c r="F355" s="164">
        <v>3</v>
      </c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</row>
    <row r="356" spans="1:26">
      <c r="A356" s="159" t="s">
        <v>1040</v>
      </c>
      <c r="B356" s="160">
        <v>43</v>
      </c>
      <c r="C356" s="160">
        <v>16402</v>
      </c>
      <c r="D356" s="161" t="s">
        <v>121</v>
      </c>
      <c r="E356" s="162">
        <v>39314</v>
      </c>
      <c r="F356" s="164">
        <v>20</v>
      </c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</row>
    <row r="357" spans="1:26">
      <c r="A357" s="159" t="s">
        <v>1040</v>
      </c>
      <c r="B357" s="160">
        <v>43</v>
      </c>
      <c r="C357" s="160">
        <v>16428</v>
      </c>
      <c r="D357" s="161" t="s">
        <v>537</v>
      </c>
      <c r="E357" s="162">
        <v>2605</v>
      </c>
      <c r="F357" s="164">
        <v>1</v>
      </c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</row>
    <row r="358" spans="1:26">
      <c r="A358" s="159" t="s">
        <v>1040</v>
      </c>
      <c r="B358" s="160">
        <v>43</v>
      </c>
      <c r="C358" s="160">
        <v>16436</v>
      </c>
      <c r="D358" s="161" t="s">
        <v>370</v>
      </c>
      <c r="E358" s="162">
        <v>2622</v>
      </c>
      <c r="F358" s="164">
        <v>1</v>
      </c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</row>
    <row r="359" spans="1:26">
      <c r="A359" s="159" t="s">
        <v>1040</v>
      </c>
      <c r="B359" s="160">
        <v>43</v>
      </c>
      <c r="C359" s="160">
        <v>16451</v>
      </c>
      <c r="D359" s="161" t="s">
        <v>372</v>
      </c>
      <c r="E359" s="162">
        <v>12481</v>
      </c>
      <c r="F359" s="164">
        <v>6</v>
      </c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</row>
    <row r="360" spans="1:26">
      <c r="A360" s="159" t="s">
        <v>1040</v>
      </c>
      <c r="B360" s="160">
        <v>43</v>
      </c>
      <c r="C360" s="160">
        <v>16477</v>
      </c>
      <c r="D360" s="161" t="s">
        <v>332</v>
      </c>
      <c r="E360" s="162">
        <v>2733</v>
      </c>
      <c r="F360" s="164">
        <v>1</v>
      </c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</row>
    <row r="361" spans="1:26">
      <c r="A361" s="159" t="s">
        <v>1040</v>
      </c>
      <c r="B361" s="160">
        <v>43</v>
      </c>
      <c r="C361" s="160">
        <v>16501</v>
      </c>
      <c r="D361" s="161" t="s">
        <v>240</v>
      </c>
      <c r="E361" s="162">
        <v>7889</v>
      </c>
      <c r="F361" s="164">
        <v>4</v>
      </c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</row>
    <row r="362" spans="1:26">
      <c r="A362" s="159" t="s">
        <v>1040</v>
      </c>
      <c r="B362" s="160">
        <v>43</v>
      </c>
      <c r="C362" s="160">
        <v>16600</v>
      </c>
      <c r="D362" s="161" t="s">
        <v>714</v>
      </c>
      <c r="E362" s="162">
        <v>16328</v>
      </c>
      <c r="F362" s="164">
        <v>8</v>
      </c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</row>
    <row r="363" spans="1:26">
      <c r="A363" s="159" t="s">
        <v>1040</v>
      </c>
      <c r="B363" s="160">
        <v>43</v>
      </c>
      <c r="C363" s="160">
        <v>16709</v>
      </c>
      <c r="D363" s="161" t="s">
        <v>374</v>
      </c>
      <c r="E363" s="162">
        <v>7909</v>
      </c>
      <c r="F363" s="164">
        <v>4</v>
      </c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</row>
    <row r="364" spans="1:26">
      <c r="A364" s="159" t="s">
        <v>1040</v>
      </c>
      <c r="B364" s="160">
        <v>43</v>
      </c>
      <c r="C364" s="160">
        <v>16733</v>
      </c>
      <c r="D364" s="161" t="s">
        <v>716</v>
      </c>
      <c r="E364" s="162">
        <v>1634</v>
      </c>
      <c r="F364" s="164">
        <v>1</v>
      </c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</row>
    <row r="365" spans="1:26">
      <c r="A365" s="159" t="s">
        <v>1040</v>
      </c>
      <c r="B365" s="160">
        <v>43</v>
      </c>
      <c r="C365" s="160">
        <v>16758</v>
      </c>
      <c r="D365" s="161" t="s">
        <v>1007</v>
      </c>
      <c r="E365" s="162">
        <v>6681</v>
      </c>
      <c r="F365" s="164">
        <v>3</v>
      </c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</row>
    <row r="366" spans="1:26">
      <c r="A366" s="159" t="s">
        <v>1040</v>
      </c>
      <c r="B366" s="160">
        <v>43</v>
      </c>
      <c r="C366" s="160">
        <v>16808</v>
      </c>
      <c r="D366" s="161" t="s">
        <v>940</v>
      </c>
      <c r="E366" s="162">
        <v>131365</v>
      </c>
      <c r="F366" s="164">
        <v>66</v>
      </c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</row>
    <row r="367" spans="1:26">
      <c r="A367" s="159" t="s">
        <v>1040</v>
      </c>
      <c r="B367" s="160">
        <v>43</v>
      </c>
      <c r="C367" s="160">
        <v>16907</v>
      </c>
      <c r="D367" s="161" t="s">
        <v>82</v>
      </c>
      <c r="E367" s="162">
        <v>283677</v>
      </c>
      <c r="F367" s="164">
        <v>142</v>
      </c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</row>
    <row r="368" spans="1:26">
      <c r="A368" s="159" t="s">
        <v>1040</v>
      </c>
      <c r="B368" s="160">
        <v>43</v>
      </c>
      <c r="C368" s="160">
        <v>16956</v>
      </c>
      <c r="D368" s="161" t="s">
        <v>214</v>
      </c>
      <c r="E368" s="162">
        <v>6364</v>
      </c>
      <c r="F368" s="164">
        <v>3</v>
      </c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</row>
    <row r="369" spans="1:26">
      <c r="A369" s="159" t="s">
        <v>1040</v>
      </c>
      <c r="B369" s="160">
        <v>43</v>
      </c>
      <c r="C369" s="160">
        <v>16972</v>
      </c>
      <c r="D369" s="161" t="s">
        <v>123</v>
      </c>
      <c r="E369" s="162">
        <v>2578</v>
      </c>
      <c r="F369" s="164">
        <v>1</v>
      </c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</row>
    <row r="370" spans="1:26">
      <c r="A370" s="159" t="s">
        <v>1040</v>
      </c>
      <c r="B370" s="160">
        <v>43</v>
      </c>
      <c r="C370" s="160">
        <v>17004</v>
      </c>
      <c r="D370" s="161" t="s">
        <v>791</v>
      </c>
      <c r="E370" s="162">
        <v>8067</v>
      </c>
      <c r="F370" s="164">
        <v>4</v>
      </c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</row>
    <row r="371" spans="1:26">
      <c r="A371" s="159" t="s">
        <v>1040</v>
      </c>
      <c r="B371" s="160">
        <v>43</v>
      </c>
      <c r="C371" s="160">
        <v>17103</v>
      </c>
      <c r="D371" s="161" t="s">
        <v>1032</v>
      </c>
      <c r="E371" s="162">
        <v>76321</v>
      </c>
      <c r="F371" s="164">
        <v>38</v>
      </c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</row>
    <row r="372" spans="1:26">
      <c r="A372" s="159" t="s">
        <v>1040</v>
      </c>
      <c r="B372" s="160">
        <v>43</v>
      </c>
      <c r="C372" s="160">
        <v>17202</v>
      </c>
      <c r="D372" s="161" t="s">
        <v>446</v>
      </c>
      <c r="E372" s="162">
        <v>73575</v>
      </c>
      <c r="F372" s="164">
        <v>37</v>
      </c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</row>
    <row r="373" spans="1:26">
      <c r="A373" s="159" t="s">
        <v>1040</v>
      </c>
      <c r="B373" s="160">
        <v>43</v>
      </c>
      <c r="C373" s="160">
        <v>17251</v>
      </c>
      <c r="D373" s="161" t="s">
        <v>881</v>
      </c>
      <c r="E373" s="162">
        <v>1726</v>
      </c>
      <c r="F373" s="164">
        <v>1</v>
      </c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</row>
    <row r="374" spans="1:26">
      <c r="A374" s="159" t="s">
        <v>1040</v>
      </c>
      <c r="B374" s="160">
        <v>43</v>
      </c>
      <c r="C374" s="160">
        <v>17301</v>
      </c>
      <c r="D374" s="161" t="s">
        <v>789</v>
      </c>
      <c r="E374" s="162">
        <v>29483</v>
      </c>
      <c r="F374" s="164">
        <v>15</v>
      </c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</row>
    <row r="375" spans="1:26">
      <c r="A375" s="159" t="s">
        <v>1040</v>
      </c>
      <c r="B375" s="160">
        <v>43</v>
      </c>
      <c r="C375" s="160">
        <v>17400</v>
      </c>
      <c r="D375" s="161" t="s">
        <v>84</v>
      </c>
      <c r="E375" s="162">
        <v>49360</v>
      </c>
      <c r="F375" s="164">
        <v>25</v>
      </c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</row>
    <row r="376" spans="1:26">
      <c r="A376" s="159" t="s">
        <v>1040</v>
      </c>
      <c r="B376" s="160">
        <v>43</v>
      </c>
      <c r="C376" s="160">
        <v>17509</v>
      </c>
      <c r="D376" s="161" t="s">
        <v>334</v>
      </c>
      <c r="E376" s="162">
        <v>77568</v>
      </c>
      <c r="F376" s="164">
        <v>39</v>
      </c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</row>
    <row r="377" spans="1:26">
      <c r="A377" s="159" t="s">
        <v>1040</v>
      </c>
      <c r="B377" s="160">
        <v>43</v>
      </c>
      <c r="C377" s="160">
        <v>17558</v>
      </c>
      <c r="D377" s="161" t="s">
        <v>718</v>
      </c>
      <c r="E377" s="162">
        <v>2123</v>
      </c>
      <c r="F377" s="164">
        <v>1</v>
      </c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</row>
    <row r="378" spans="1:26">
      <c r="A378" s="159" t="s">
        <v>1040</v>
      </c>
      <c r="B378" s="160">
        <v>43</v>
      </c>
      <c r="C378" s="160">
        <v>17608</v>
      </c>
      <c r="D378" s="161" t="s">
        <v>161</v>
      </c>
      <c r="E378" s="162">
        <v>43171</v>
      </c>
      <c r="F378" s="164">
        <v>22</v>
      </c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</row>
    <row r="379" spans="1:26">
      <c r="A379" s="159" t="s">
        <v>1040</v>
      </c>
      <c r="B379" s="160">
        <v>43</v>
      </c>
      <c r="C379" s="160">
        <v>17707</v>
      </c>
      <c r="D379" s="161" t="s">
        <v>336</v>
      </c>
      <c r="E379" s="162">
        <v>10050</v>
      </c>
      <c r="F379" s="164">
        <v>5</v>
      </c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</row>
    <row r="380" spans="1:26">
      <c r="A380" s="159" t="s">
        <v>1040</v>
      </c>
      <c r="B380" s="160">
        <v>43</v>
      </c>
      <c r="C380" s="160">
        <v>17756</v>
      </c>
      <c r="D380" s="161" t="s">
        <v>720</v>
      </c>
      <c r="E380" s="162">
        <v>2019</v>
      </c>
      <c r="F380" s="164">
        <v>1</v>
      </c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</row>
    <row r="381" spans="1:26">
      <c r="A381" s="159" t="s">
        <v>1040</v>
      </c>
      <c r="B381" s="160">
        <v>43</v>
      </c>
      <c r="C381" s="160">
        <v>17806</v>
      </c>
      <c r="D381" s="161" t="s">
        <v>412</v>
      </c>
      <c r="E381" s="162">
        <v>13848</v>
      </c>
      <c r="F381" s="164">
        <v>7</v>
      </c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</row>
    <row r="382" spans="1:26">
      <c r="A382" s="159" t="s">
        <v>1040</v>
      </c>
      <c r="B382" s="160">
        <v>43</v>
      </c>
      <c r="C382" s="160">
        <v>17905</v>
      </c>
      <c r="D382" s="161" t="s">
        <v>448</v>
      </c>
      <c r="E382" s="162">
        <v>14216</v>
      </c>
      <c r="F382" s="164">
        <v>7</v>
      </c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</row>
    <row r="383" spans="1:26">
      <c r="A383" s="159" t="s">
        <v>1040</v>
      </c>
      <c r="B383" s="160">
        <v>43</v>
      </c>
      <c r="C383" s="160">
        <v>17954</v>
      </c>
      <c r="D383" s="161" t="s">
        <v>722</v>
      </c>
      <c r="E383" s="162">
        <v>2305</v>
      </c>
      <c r="F383" s="164">
        <v>1</v>
      </c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</row>
    <row r="384" spans="1:26">
      <c r="A384" s="159" t="s">
        <v>1040</v>
      </c>
      <c r="B384" s="160">
        <v>43</v>
      </c>
      <c r="C384" s="160">
        <v>18002</v>
      </c>
      <c r="D384" s="161" t="s">
        <v>338</v>
      </c>
      <c r="E384" s="162">
        <v>60019</v>
      </c>
      <c r="F384" s="164">
        <v>30</v>
      </c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</row>
    <row r="385" spans="1:26">
      <c r="A385" s="159" t="s">
        <v>1040</v>
      </c>
      <c r="B385" s="160">
        <v>43</v>
      </c>
      <c r="C385" s="160">
        <v>18051</v>
      </c>
      <c r="D385" s="161" t="s">
        <v>724</v>
      </c>
      <c r="E385" s="162">
        <v>3083</v>
      </c>
      <c r="F385" s="164">
        <v>2</v>
      </c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</row>
    <row r="386" spans="1:26">
      <c r="A386" s="159" t="s">
        <v>1040</v>
      </c>
      <c r="B386" s="160">
        <v>43</v>
      </c>
      <c r="C386" s="160">
        <v>18101</v>
      </c>
      <c r="D386" s="161" t="s">
        <v>86</v>
      </c>
      <c r="E386" s="162">
        <v>18205</v>
      </c>
      <c r="F386" s="164">
        <v>9</v>
      </c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</row>
    <row r="387" spans="1:26">
      <c r="A387" s="159" t="s">
        <v>1040</v>
      </c>
      <c r="B387" s="160">
        <v>43</v>
      </c>
      <c r="C387" s="160">
        <v>18200</v>
      </c>
      <c r="D387" s="161" t="s">
        <v>186</v>
      </c>
      <c r="E387" s="162">
        <v>21801</v>
      </c>
      <c r="F387" s="164">
        <v>11</v>
      </c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</row>
    <row r="388" spans="1:26">
      <c r="A388" s="159" t="s">
        <v>1040</v>
      </c>
      <c r="B388" s="160">
        <v>43</v>
      </c>
      <c r="C388" s="160">
        <v>18309</v>
      </c>
      <c r="D388" s="161" t="s">
        <v>127</v>
      </c>
      <c r="E388" s="162">
        <v>62147</v>
      </c>
      <c r="F388" s="164">
        <v>31</v>
      </c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</row>
    <row r="389" spans="1:26">
      <c r="A389" s="159" t="s">
        <v>1040</v>
      </c>
      <c r="B389" s="160">
        <v>43</v>
      </c>
      <c r="C389" s="160">
        <v>18408</v>
      </c>
      <c r="D389" s="161" t="s">
        <v>286</v>
      </c>
      <c r="E389" s="162">
        <v>24412</v>
      </c>
      <c r="F389" s="164">
        <v>12</v>
      </c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</row>
    <row r="390" spans="1:26">
      <c r="A390" s="159" t="s">
        <v>1040</v>
      </c>
      <c r="B390" s="160">
        <v>43</v>
      </c>
      <c r="C390" s="160">
        <v>18424</v>
      </c>
      <c r="D390" s="161" t="s">
        <v>726</v>
      </c>
      <c r="E390" s="162">
        <v>4641</v>
      </c>
      <c r="F390" s="164">
        <v>2</v>
      </c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</row>
    <row r="391" spans="1:26">
      <c r="A391" s="159" t="s">
        <v>1040</v>
      </c>
      <c r="B391" s="160">
        <v>43</v>
      </c>
      <c r="C391" s="160">
        <v>18432</v>
      </c>
      <c r="D391" s="161" t="s">
        <v>88</v>
      </c>
      <c r="E391" s="162">
        <v>2543</v>
      </c>
      <c r="F391" s="164">
        <v>1</v>
      </c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</row>
    <row r="392" spans="1:26">
      <c r="A392" s="159" t="s">
        <v>1040</v>
      </c>
      <c r="B392" s="160">
        <v>43</v>
      </c>
      <c r="C392" s="160">
        <v>18440</v>
      </c>
      <c r="D392" s="161" t="s">
        <v>883</v>
      </c>
      <c r="E392" s="162">
        <v>2816</v>
      </c>
      <c r="F392" s="164">
        <v>1</v>
      </c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</row>
    <row r="393" spans="1:26">
      <c r="A393" s="159" t="s">
        <v>1040</v>
      </c>
      <c r="B393" s="160">
        <v>43</v>
      </c>
      <c r="C393" s="160">
        <v>18457</v>
      </c>
      <c r="D393" s="161" t="s">
        <v>539</v>
      </c>
      <c r="E393" s="162">
        <v>2514</v>
      </c>
      <c r="F393" s="164">
        <v>1</v>
      </c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</row>
    <row r="394" spans="1:26">
      <c r="A394" s="159" t="s">
        <v>1040</v>
      </c>
      <c r="B394" s="160">
        <v>43</v>
      </c>
      <c r="C394" s="160">
        <v>18465</v>
      </c>
      <c r="D394" s="161" t="s">
        <v>1009</v>
      </c>
      <c r="E394" s="162">
        <v>1943</v>
      </c>
      <c r="F394" s="164">
        <v>1</v>
      </c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</row>
    <row r="395" spans="1:26">
      <c r="A395" s="159" t="s">
        <v>1040</v>
      </c>
      <c r="B395" s="160">
        <v>43</v>
      </c>
      <c r="C395" s="160">
        <v>18481</v>
      </c>
      <c r="D395" s="161" t="s">
        <v>216</v>
      </c>
      <c r="E395" s="162">
        <v>4865</v>
      </c>
      <c r="F395" s="164">
        <v>2</v>
      </c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</row>
    <row r="396" spans="1:26">
      <c r="A396" s="159" t="s">
        <v>1040</v>
      </c>
      <c r="B396" s="160">
        <v>43</v>
      </c>
      <c r="C396" s="160">
        <v>18499</v>
      </c>
      <c r="D396" s="161" t="s">
        <v>450</v>
      </c>
      <c r="E396" s="162">
        <v>2056</v>
      </c>
      <c r="F396" s="164">
        <v>1</v>
      </c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</row>
    <row r="397" spans="1:26">
      <c r="A397" s="159" t="s">
        <v>1040</v>
      </c>
      <c r="B397" s="160">
        <v>43</v>
      </c>
      <c r="C397" s="160">
        <v>18507</v>
      </c>
      <c r="D397" s="161" t="s">
        <v>793</v>
      </c>
      <c r="E397" s="162">
        <v>27721</v>
      </c>
      <c r="F397" s="164">
        <v>14</v>
      </c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</row>
    <row r="398" spans="1:26">
      <c r="A398" s="159" t="s">
        <v>1040</v>
      </c>
      <c r="B398" s="160">
        <v>43</v>
      </c>
      <c r="C398" s="160">
        <v>18606</v>
      </c>
      <c r="D398" s="161" t="s">
        <v>728</v>
      </c>
      <c r="E398" s="162">
        <v>6922</v>
      </c>
      <c r="F398" s="164">
        <v>3</v>
      </c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</row>
    <row r="399" spans="1:26">
      <c r="A399" s="159" t="s">
        <v>1040</v>
      </c>
      <c r="B399" s="160">
        <v>43</v>
      </c>
      <c r="C399" s="160">
        <v>18614</v>
      </c>
      <c r="D399" s="161" t="s">
        <v>242</v>
      </c>
      <c r="E399" s="162">
        <v>2437</v>
      </c>
      <c r="F399" s="164">
        <v>1</v>
      </c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</row>
    <row r="400" spans="1:26">
      <c r="A400" s="159" t="s">
        <v>1040</v>
      </c>
      <c r="B400" s="160">
        <v>43</v>
      </c>
      <c r="C400" s="160">
        <v>18622</v>
      </c>
      <c r="D400" s="161" t="s">
        <v>885</v>
      </c>
      <c r="E400" s="162">
        <v>3543</v>
      </c>
      <c r="F400" s="164">
        <v>2</v>
      </c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</row>
    <row r="401" spans="1:26">
      <c r="A401" s="159" t="s">
        <v>1040</v>
      </c>
      <c r="B401" s="160">
        <v>43</v>
      </c>
      <c r="C401" s="160">
        <v>18705</v>
      </c>
      <c r="D401" s="161" t="s">
        <v>218</v>
      </c>
      <c r="E401" s="162">
        <v>238648</v>
      </c>
      <c r="F401" s="164">
        <v>119</v>
      </c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</row>
    <row r="402" spans="1:26">
      <c r="A402" s="159" t="s">
        <v>1040</v>
      </c>
      <c r="B402" s="160">
        <v>43</v>
      </c>
      <c r="C402" s="160">
        <v>18804</v>
      </c>
      <c r="D402" s="161" t="s">
        <v>795</v>
      </c>
      <c r="E402" s="162">
        <v>43540</v>
      </c>
      <c r="F402" s="164">
        <v>22</v>
      </c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</row>
    <row r="403" spans="1:26">
      <c r="A403" s="159" t="s">
        <v>1040</v>
      </c>
      <c r="B403" s="160">
        <v>43</v>
      </c>
      <c r="C403" s="160">
        <v>18903</v>
      </c>
      <c r="D403" s="161" t="s">
        <v>340</v>
      </c>
      <c r="E403" s="162">
        <v>33293</v>
      </c>
      <c r="F403" s="164">
        <v>17</v>
      </c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</row>
    <row r="404" spans="1:26">
      <c r="A404" s="159" t="s">
        <v>1040</v>
      </c>
      <c r="B404" s="160">
        <v>43</v>
      </c>
      <c r="C404" s="160">
        <v>19000</v>
      </c>
      <c r="D404" s="161" t="s">
        <v>886</v>
      </c>
      <c r="E404" s="162">
        <v>21658</v>
      </c>
      <c r="F404" s="164">
        <v>11</v>
      </c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</row>
    <row r="405" spans="1:26">
      <c r="A405" s="159" t="s">
        <v>1040</v>
      </c>
      <c r="B405" s="160">
        <v>43</v>
      </c>
      <c r="C405" s="160">
        <v>19109</v>
      </c>
      <c r="D405" s="161" t="s">
        <v>414</v>
      </c>
      <c r="E405" s="162">
        <v>5380</v>
      </c>
      <c r="F405" s="164">
        <v>3</v>
      </c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</row>
    <row r="406" spans="1:26">
      <c r="A406" s="159" t="s">
        <v>1040</v>
      </c>
      <c r="B406" s="160">
        <v>43</v>
      </c>
      <c r="C406" s="160">
        <v>19125</v>
      </c>
      <c r="D406" s="161" t="s">
        <v>90</v>
      </c>
      <c r="E406" s="162">
        <v>3231</v>
      </c>
      <c r="F406" s="164">
        <v>2</v>
      </c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</row>
    <row r="407" spans="1:26">
      <c r="A407" s="159" t="s">
        <v>1040</v>
      </c>
      <c r="B407" s="160">
        <v>43</v>
      </c>
      <c r="C407" s="160">
        <v>19158</v>
      </c>
      <c r="D407" s="161" t="s">
        <v>342</v>
      </c>
      <c r="E407" s="162">
        <v>7683</v>
      </c>
      <c r="F407" s="164">
        <v>4</v>
      </c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</row>
    <row r="408" spans="1:26">
      <c r="A408" s="159" t="s">
        <v>1040</v>
      </c>
      <c r="B408" s="160">
        <v>43</v>
      </c>
      <c r="C408" s="160">
        <v>19208</v>
      </c>
      <c r="D408" s="161" t="s">
        <v>344</v>
      </c>
      <c r="E408" s="162">
        <v>5208</v>
      </c>
      <c r="F408" s="164">
        <v>3</v>
      </c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</row>
    <row r="409" spans="1:26">
      <c r="A409" s="159" t="s">
        <v>1040</v>
      </c>
      <c r="B409" s="160">
        <v>43</v>
      </c>
      <c r="C409" s="160">
        <v>19307</v>
      </c>
      <c r="D409" s="161" t="s">
        <v>452</v>
      </c>
      <c r="E409" s="162">
        <v>5720</v>
      </c>
      <c r="F409" s="164">
        <v>3</v>
      </c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</row>
    <row r="410" spans="1:26">
      <c r="A410" s="159" t="s">
        <v>1040</v>
      </c>
      <c r="B410" s="160">
        <v>43</v>
      </c>
      <c r="C410" s="160">
        <v>19356</v>
      </c>
      <c r="D410" s="161" t="s">
        <v>244</v>
      </c>
      <c r="E410" s="162">
        <v>3842</v>
      </c>
      <c r="F410" s="164">
        <v>2</v>
      </c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</row>
    <row r="411" spans="1:26">
      <c r="A411" s="159" t="s">
        <v>1040</v>
      </c>
      <c r="B411" s="160">
        <v>43</v>
      </c>
      <c r="C411" s="160">
        <v>19364</v>
      </c>
      <c r="D411" s="161" t="s">
        <v>541</v>
      </c>
      <c r="E411" s="162">
        <v>2017</v>
      </c>
      <c r="F411" s="164">
        <v>1</v>
      </c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</row>
    <row r="412" spans="1:26">
      <c r="A412" s="159" t="s">
        <v>1040</v>
      </c>
      <c r="B412" s="160">
        <v>43</v>
      </c>
      <c r="C412" s="160">
        <v>19372</v>
      </c>
      <c r="D412" s="161" t="s">
        <v>346</v>
      </c>
      <c r="E412" s="162">
        <v>2949</v>
      </c>
      <c r="F412" s="164">
        <v>1</v>
      </c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</row>
    <row r="413" spans="1:26">
      <c r="A413" s="159" t="s">
        <v>1040</v>
      </c>
      <c r="B413" s="160">
        <v>43</v>
      </c>
      <c r="C413" s="160">
        <v>19406</v>
      </c>
      <c r="D413" s="161" t="s">
        <v>92</v>
      </c>
      <c r="E413" s="162">
        <v>16148</v>
      </c>
      <c r="F413" s="164">
        <v>8</v>
      </c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</row>
    <row r="414" spans="1:26">
      <c r="A414" s="159" t="s">
        <v>1040</v>
      </c>
      <c r="B414" s="160">
        <v>43</v>
      </c>
      <c r="C414" s="160">
        <v>19505</v>
      </c>
      <c r="D414" s="161" t="s">
        <v>246</v>
      </c>
      <c r="E414" s="162">
        <v>25959</v>
      </c>
      <c r="F414" s="164">
        <v>13</v>
      </c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</row>
    <row r="415" spans="1:26">
      <c r="A415" s="159" t="s">
        <v>1040</v>
      </c>
      <c r="B415" s="160">
        <v>43</v>
      </c>
      <c r="C415" s="160">
        <v>19604</v>
      </c>
      <c r="D415" s="161" t="s">
        <v>94</v>
      </c>
      <c r="E415" s="162">
        <v>23555</v>
      </c>
      <c r="F415" s="164">
        <v>12</v>
      </c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</row>
    <row r="416" spans="1:26">
      <c r="A416" s="159" t="s">
        <v>1040</v>
      </c>
      <c r="B416" s="160">
        <v>43</v>
      </c>
      <c r="C416" s="160">
        <v>19703</v>
      </c>
      <c r="D416" s="161" t="s">
        <v>622</v>
      </c>
      <c r="E416" s="162">
        <v>3259</v>
      </c>
      <c r="F416" s="164">
        <v>2</v>
      </c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</row>
    <row r="417" spans="1:26">
      <c r="A417" s="159" t="s">
        <v>1040</v>
      </c>
      <c r="B417" s="160">
        <v>43</v>
      </c>
      <c r="C417" s="160">
        <v>19711</v>
      </c>
      <c r="D417" s="161" t="s">
        <v>1011</v>
      </c>
      <c r="E417" s="162">
        <v>2245</v>
      </c>
      <c r="F417" s="164">
        <v>1</v>
      </c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</row>
    <row r="418" spans="1:26">
      <c r="A418" s="159" t="s">
        <v>1040</v>
      </c>
      <c r="B418" s="160">
        <v>43</v>
      </c>
      <c r="C418" s="160">
        <v>19737</v>
      </c>
      <c r="D418" s="161" t="s">
        <v>416</v>
      </c>
      <c r="E418" s="162">
        <v>2729</v>
      </c>
      <c r="F418" s="164">
        <v>1</v>
      </c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</row>
    <row r="419" spans="1:26">
      <c r="A419" s="159" t="s">
        <v>1040</v>
      </c>
      <c r="B419" s="160">
        <v>43</v>
      </c>
      <c r="C419" s="160">
        <v>19752</v>
      </c>
      <c r="D419" s="161" t="s">
        <v>888</v>
      </c>
      <c r="E419" s="162">
        <v>2266</v>
      </c>
      <c r="F419" s="164">
        <v>1</v>
      </c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</row>
    <row r="420" spans="1:26">
      <c r="A420" s="159" t="s">
        <v>1040</v>
      </c>
      <c r="B420" s="160">
        <v>43</v>
      </c>
      <c r="C420" s="160">
        <v>19802</v>
      </c>
      <c r="D420" s="161" t="s">
        <v>96</v>
      </c>
      <c r="E420" s="162">
        <v>8732</v>
      </c>
      <c r="F420" s="164">
        <v>4</v>
      </c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</row>
    <row r="421" spans="1:26">
      <c r="A421" s="159" t="s">
        <v>1040</v>
      </c>
      <c r="B421" s="160">
        <v>43</v>
      </c>
      <c r="C421" s="160">
        <v>19901</v>
      </c>
      <c r="D421" s="161" t="s">
        <v>220</v>
      </c>
      <c r="E421" s="162">
        <v>80037</v>
      </c>
      <c r="F421" s="164">
        <v>40</v>
      </c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</row>
    <row r="422" spans="1:26">
      <c r="A422" s="159" t="s">
        <v>1040</v>
      </c>
      <c r="B422" s="160">
        <v>43</v>
      </c>
      <c r="C422" s="160">
        <v>20008</v>
      </c>
      <c r="D422" s="161" t="s">
        <v>248</v>
      </c>
      <c r="E422" s="162">
        <v>141808</v>
      </c>
      <c r="F422" s="164">
        <v>71</v>
      </c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</row>
    <row r="423" spans="1:26">
      <c r="A423" s="159" t="s">
        <v>1040</v>
      </c>
      <c r="B423" s="160">
        <v>43</v>
      </c>
      <c r="C423" s="160">
        <v>20107</v>
      </c>
      <c r="D423" s="161" t="s">
        <v>543</v>
      </c>
      <c r="E423" s="162">
        <v>24763</v>
      </c>
      <c r="F423" s="164">
        <v>12</v>
      </c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</row>
    <row r="424" spans="1:26">
      <c r="A424" s="159" t="s">
        <v>1040</v>
      </c>
      <c r="B424" s="160">
        <v>43</v>
      </c>
      <c r="C424" s="160">
        <v>20206</v>
      </c>
      <c r="D424" s="161" t="s">
        <v>545</v>
      </c>
      <c r="E424" s="162">
        <v>10713</v>
      </c>
      <c r="F424" s="164">
        <v>5</v>
      </c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</row>
    <row r="425" spans="1:26">
      <c r="A425" s="159" t="s">
        <v>1040</v>
      </c>
      <c r="B425" s="160">
        <v>43</v>
      </c>
      <c r="C425" s="160">
        <v>20230</v>
      </c>
      <c r="D425" s="161" t="s">
        <v>418</v>
      </c>
      <c r="E425" s="162">
        <v>2891</v>
      </c>
      <c r="F425" s="164">
        <v>1</v>
      </c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</row>
    <row r="426" spans="1:26">
      <c r="A426" s="159" t="s">
        <v>1040</v>
      </c>
      <c r="B426" s="160">
        <v>43</v>
      </c>
      <c r="C426" s="160">
        <v>20263</v>
      </c>
      <c r="D426" s="161" t="s">
        <v>922</v>
      </c>
      <c r="E426" s="162">
        <v>7444</v>
      </c>
      <c r="F426" s="164">
        <v>4</v>
      </c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</row>
    <row r="427" spans="1:26">
      <c r="A427" s="159" t="s">
        <v>1040</v>
      </c>
      <c r="B427" s="160">
        <v>43</v>
      </c>
      <c r="C427" s="160">
        <v>20305</v>
      </c>
      <c r="D427" s="161" t="s">
        <v>376</v>
      </c>
      <c r="E427" s="162">
        <v>5107</v>
      </c>
      <c r="F427" s="164">
        <v>3</v>
      </c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</row>
    <row r="428" spans="1:26">
      <c r="A428" s="159" t="s">
        <v>1040</v>
      </c>
      <c r="B428" s="160">
        <v>43</v>
      </c>
      <c r="C428" s="160">
        <v>20321</v>
      </c>
      <c r="D428" s="161" t="s">
        <v>454</v>
      </c>
      <c r="E428" s="162">
        <v>2770</v>
      </c>
      <c r="F428" s="164">
        <v>1</v>
      </c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</row>
    <row r="429" spans="1:26">
      <c r="A429" s="159" t="s">
        <v>1040</v>
      </c>
      <c r="B429" s="160">
        <v>43</v>
      </c>
      <c r="C429" s="160">
        <v>20354</v>
      </c>
      <c r="D429" s="161" t="s">
        <v>288</v>
      </c>
      <c r="E429" s="162">
        <v>5609</v>
      </c>
      <c r="F429" s="164">
        <v>3</v>
      </c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</row>
    <row r="430" spans="1:26">
      <c r="A430" s="159" t="s">
        <v>1040</v>
      </c>
      <c r="B430" s="160">
        <v>43</v>
      </c>
      <c r="C430" s="160">
        <v>20404</v>
      </c>
      <c r="D430" s="161" t="s">
        <v>730</v>
      </c>
      <c r="E430" s="162">
        <v>17795</v>
      </c>
      <c r="F430" s="164">
        <v>9</v>
      </c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</row>
    <row r="431" spans="1:26">
      <c r="A431" s="159" t="s">
        <v>1040</v>
      </c>
      <c r="B431" s="160">
        <v>43</v>
      </c>
      <c r="C431" s="160">
        <v>20453</v>
      </c>
      <c r="D431" s="161" t="s">
        <v>1013</v>
      </c>
      <c r="E431" s="162">
        <v>1924</v>
      </c>
      <c r="F431" s="164">
        <v>1</v>
      </c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</row>
    <row r="432" spans="1:26">
      <c r="A432" s="159" t="s">
        <v>1040</v>
      </c>
      <c r="B432" s="160">
        <v>43</v>
      </c>
      <c r="C432" s="160">
        <v>20503</v>
      </c>
      <c r="D432" s="161" t="s">
        <v>732</v>
      </c>
      <c r="E432" s="162">
        <v>5315</v>
      </c>
      <c r="F432" s="164">
        <v>3</v>
      </c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</row>
    <row r="433" spans="1:26">
      <c r="A433" s="159" t="s">
        <v>1040</v>
      </c>
      <c r="B433" s="160">
        <v>43</v>
      </c>
      <c r="C433" s="160">
        <v>20552</v>
      </c>
      <c r="D433" s="161" t="s">
        <v>290</v>
      </c>
      <c r="E433" s="162">
        <v>6537</v>
      </c>
      <c r="F433" s="164">
        <v>3</v>
      </c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</row>
    <row r="434" spans="1:26">
      <c r="A434" s="159" t="s">
        <v>1040</v>
      </c>
      <c r="B434" s="160">
        <v>43</v>
      </c>
      <c r="C434" s="160">
        <v>20578</v>
      </c>
      <c r="D434" s="161" t="s">
        <v>348</v>
      </c>
      <c r="E434" s="162">
        <v>1950</v>
      </c>
      <c r="F434" s="164">
        <v>1</v>
      </c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</row>
    <row r="435" spans="1:26">
      <c r="A435" s="159" t="s">
        <v>1040</v>
      </c>
      <c r="B435" s="160">
        <v>43</v>
      </c>
      <c r="C435" s="160">
        <v>20602</v>
      </c>
      <c r="D435" s="161" t="s">
        <v>624</v>
      </c>
      <c r="E435" s="162">
        <v>3631</v>
      </c>
      <c r="F435" s="164">
        <v>2</v>
      </c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</row>
    <row r="436" spans="1:26">
      <c r="A436" s="159" t="s">
        <v>1040</v>
      </c>
      <c r="B436" s="160">
        <v>43</v>
      </c>
      <c r="C436" s="160">
        <v>20651</v>
      </c>
      <c r="D436" s="161" t="s">
        <v>98</v>
      </c>
      <c r="E436" s="162">
        <v>2374</v>
      </c>
      <c r="F436" s="164">
        <v>1</v>
      </c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</row>
    <row r="437" spans="1:26">
      <c r="A437" s="159" t="s">
        <v>1040</v>
      </c>
      <c r="B437" s="160">
        <v>43</v>
      </c>
      <c r="C437" s="160">
        <v>20677</v>
      </c>
      <c r="D437" s="161" t="s">
        <v>942</v>
      </c>
      <c r="E437" s="162">
        <v>10162</v>
      </c>
      <c r="F437" s="164">
        <v>5</v>
      </c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</row>
    <row r="438" spans="1:26">
      <c r="A438" s="159" t="s">
        <v>1040</v>
      </c>
      <c r="B438" s="160">
        <v>43</v>
      </c>
      <c r="C438" s="160">
        <v>20701</v>
      </c>
      <c r="D438" s="161" t="s">
        <v>924</v>
      </c>
      <c r="E438" s="162">
        <v>15005</v>
      </c>
      <c r="F438" s="164">
        <v>8</v>
      </c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</row>
    <row r="439" spans="1:26">
      <c r="A439" s="159" t="s">
        <v>1040</v>
      </c>
      <c r="B439" s="160">
        <v>43</v>
      </c>
      <c r="C439" s="160">
        <v>20800</v>
      </c>
      <c r="D439" s="161" t="s">
        <v>734</v>
      </c>
      <c r="E439" s="162">
        <v>31035</v>
      </c>
      <c r="F439" s="164">
        <v>16</v>
      </c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</row>
    <row r="440" spans="1:26">
      <c r="A440" s="159" t="s">
        <v>1040</v>
      </c>
      <c r="B440" s="160">
        <v>43</v>
      </c>
      <c r="C440" s="160">
        <v>20859</v>
      </c>
      <c r="D440" s="161" t="s">
        <v>249</v>
      </c>
      <c r="E440" s="162">
        <v>4769</v>
      </c>
      <c r="F440" s="164">
        <v>2</v>
      </c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</row>
    <row r="441" spans="1:26">
      <c r="A441" s="159" t="s">
        <v>1040</v>
      </c>
      <c r="B441" s="160">
        <v>43</v>
      </c>
      <c r="C441" s="160">
        <v>20909</v>
      </c>
      <c r="D441" s="161" t="s">
        <v>736</v>
      </c>
      <c r="E441" s="162">
        <v>24552</v>
      </c>
      <c r="F441" s="164">
        <v>12</v>
      </c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</row>
    <row r="442" spans="1:26">
      <c r="A442" s="159" t="s">
        <v>1040</v>
      </c>
      <c r="B442" s="160">
        <v>43</v>
      </c>
      <c r="C442" s="160">
        <v>21006</v>
      </c>
      <c r="D442" s="161" t="s">
        <v>738</v>
      </c>
      <c r="E442" s="162">
        <v>10577</v>
      </c>
      <c r="F442" s="164">
        <v>5</v>
      </c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</row>
    <row r="443" spans="1:26">
      <c r="A443" s="159" t="s">
        <v>1040</v>
      </c>
      <c r="B443" s="160">
        <v>43</v>
      </c>
      <c r="C443" s="160">
        <v>21105</v>
      </c>
      <c r="D443" s="161" t="s">
        <v>292</v>
      </c>
      <c r="E443" s="162">
        <v>17332</v>
      </c>
      <c r="F443" s="164">
        <v>9</v>
      </c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</row>
    <row r="444" spans="1:26">
      <c r="A444" s="159" t="s">
        <v>1040</v>
      </c>
      <c r="B444" s="160">
        <v>43</v>
      </c>
      <c r="C444" s="160">
        <v>21204</v>
      </c>
      <c r="D444" s="161" t="s">
        <v>188</v>
      </c>
      <c r="E444" s="162">
        <v>57584</v>
      </c>
      <c r="F444" s="164">
        <v>29</v>
      </c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</row>
    <row r="445" spans="1:26">
      <c r="A445" s="159" t="s">
        <v>1040</v>
      </c>
      <c r="B445" s="160">
        <v>43</v>
      </c>
      <c r="C445" s="160">
        <v>21303</v>
      </c>
      <c r="D445" s="161" t="s">
        <v>1015</v>
      </c>
      <c r="E445" s="162">
        <v>26885</v>
      </c>
      <c r="F445" s="164">
        <v>13</v>
      </c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</row>
    <row r="446" spans="1:26">
      <c r="A446" s="159" t="s">
        <v>1040</v>
      </c>
      <c r="B446" s="160">
        <v>43</v>
      </c>
      <c r="C446" s="160">
        <v>21329</v>
      </c>
      <c r="D446" s="161" t="s">
        <v>547</v>
      </c>
      <c r="E446" s="162">
        <v>3077</v>
      </c>
      <c r="F446" s="164">
        <v>2</v>
      </c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</row>
    <row r="447" spans="1:26">
      <c r="A447" s="159" t="s">
        <v>1040</v>
      </c>
      <c r="B447" s="160">
        <v>43</v>
      </c>
      <c r="C447" s="160">
        <v>21352</v>
      </c>
      <c r="D447" s="161" t="s">
        <v>163</v>
      </c>
      <c r="E447" s="162">
        <v>5483</v>
      </c>
      <c r="F447" s="164">
        <v>3</v>
      </c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</row>
    <row r="448" spans="1:26">
      <c r="A448" s="159" t="s">
        <v>1040</v>
      </c>
      <c r="B448" s="160">
        <v>43</v>
      </c>
      <c r="C448" s="160">
        <v>21402</v>
      </c>
      <c r="D448" s="161" t="s">
        <v>549</v>
      </c>
      <c r="E448" s="162">
        <v>13434</v>
      </c>
      <c r="F448" s="164">
        <v>7</v>
      </c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</row>
    <row r="449" spans="1:26">
      <c r="A449" s="159" t="s">
        <v>1040</v>
      </c>
      <c r="B449" s="160">
        <v>43</v>
      </c>
      <c r="C449" s="160">
        <v>21436</v>
      </c>
      <c r="D449" s="161" t="s">
        <v>165</v>
      </c>
      <c r="E449" s="162">
        <v>11315</v>
      </c>
      <c r="F449" s="164">
        <v>6</v>
      </c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</row>
    <row r="450" spans="1:26">
      <c r="A450" s="159" t="s">
        <v>1040</v>
      </c>
      <c r="B450" s="160">
        <v>43</v>
      </c>
      <c r="C450" s="160">
        <v>21451</v>
      </c>
      <c r="D450" s="161" t="s">
        <v>1017</v>
      </c>
      <c r="E450" s="162">
        <v>33766</v>
      </c>
      <c r="F450" s="164">
        <v>17</v>
      </c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</row>
    <row r="451" spans="1:26">
      <c r="A451" s="159" t="s">
        <v>1040</v>
      </c>
      <c r="B451" s="160">
        <v>43</v>
      </c>
      <c r="C451" s="160">
        <v>21469</v>
      </c>
      <c r="D451" s="161" t="s">
        <v>740</v>
      </c>
      <c r="E451" s="162">
        <v>3055</v>
      </c>
      <c r="F451" s="164">
        <v>2</v>
      </c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</row>
    <row r="452" spans="1:26">
      <c r="A452" s="159" t="s">
        <v>1040</v>
      </c>
      <c r="B452" s="160">
        <v>43</v>
      </c>
      <c r="C452" s="160">
        <v>21477</v>
      </c>
      <c r="D452" s="161" t="s">
        <v>551</v>
      </c>
      <c r="E452" s="162">
        <v>5616</v>
      </c>
      <c r="F452" s="164">
        <v>3</v>
      </c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</row>
    <row r="453" spans="1:26">
      <c r="A453" s="159" t="s">
        <v>1040</v>
      </c>
      <c r="B453" s="160">
        <v>43</v>
      </c>
      <c r="C453" s="160">
        <v>21493</v>
      </c>
      <c r="D453" s="161" t="s">
        <v>100</v>
      </c>
      <c r="E453" s="162">
        <v>2772</v>
      </c>
      <c r="F453" s="164">
        <v>1</v>
      </c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</row>
    <row r="454" spans="1:26">
      <c r="A454" s="159" t="s">
        <v>1040</v>
      </c>
      <c r="B454" s="160">
        <v>43</v>
      </c>
      <c r="C454" s="160">
        <v>21501</v>
      </c>
      <c r="D454" s="161" t="s">
        <v>167</v>
      </c>
      <c r="E454" s="162">
        <v>39064</v>
      </c>
      <c r="F454" s="164">
        <v>20</v>
      </c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</row>
    <row r="455" spans="1:26">
      <c r="A455" s="159" t="s">
        <v>1040</v>
      </c>
      <c r="B455" s="160">
        <v>43</v>
      </c>
      <c r="C455" s="160">
        <v>21600</v>
      </c>
      <c r="D455" s="161" t="s">
        <v>169</v>
      </c>
      <c r="E455" s="162">
        <v>52632</v>
      </c>
      <c r="F455" s="164">
        <v>26</v>
      </c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</row>
    <row r="456" spans="1:26">
      <c r="A456" s="159" t="s">
        <v>1040</v>
      </c>
      <c r="B456" s="160">
        <v>43</v>
      </c>
      <c r="C456" s="160">
        <v>21626</v>
      </c>
      <c r="D456" s="161" t="s">
        <v>1019</v>
      </c>
      <c r="E456" s="162">
        <v>2334</v>
      </c>
      <c r="F456" s="164">
        <v>1</v>
      </c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</row>
    <row r="457" spans="1:26">
      <c r="A457" s="159" t="s">
        <v>1040</v>
      </c>
      <c r="B457" s="160">
        <v>43</v>
      </c>
      <c r="C457" s="160">
        <v>21634</v>
      </c>
      <c r="D457" s="161" t="s">
        <v>626</v>
      </c>
      <c r="E457" s="162">
        <v>2643</v>
      </c>
      <c r="F457" s="164">
        <v>1</v>
      </c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</row>
    <row r="458" spans="1:26">
      <c r="A458" s="159" t="s">
        <v>1040</v>
      </c>
      <c r="B458" s="160">
        <v>43</v>
      </c>
      <c r="C458" s="160">
        <v>21667</v>
      </c>
      <c r="D458" s="161" t="s">
        <v>171</v>
      </c>
      <c r="E458" s="162">
        <v>11115</v>
      </c>
      <c r="F458" s="164">
        <v>6</v>
      </c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</row>
    <row r="459" spans="1:26">
      <c r="A459" s="159" t="s">
        <v>1040</v>
      </c>
      <c r="B459" s="160">
        <v>43</v>
      </c>
      <c r="C459" s="160">
        <v>21709</v>
      </c>
      <c r="D459" s="161" t="s">
        <v>190</v>
      </c>
      <c r="E459" s="162">
        <v>28581</v>
      </c>
      <c r="F459" s="164">
        <v>14</v>
      </c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</row>
    <row r="460" spans="1:26">
      <c r="A460" s="159" t="s">
        <v>1040</v>
      </c>
      <c r="B460" s="160">
        <v>43</v>
      </c>
      <c r="C460" s="160">
        <v>21808</v>
      </c>
      <c r="D460" s="161" t="s">
        <v>456</v>
      </c>
      <c r="E460" s="162">
        <v>23876</v>
      </c>
      <c r="F460" s="164">
        <v>12</v>
      </c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</row>
    <row r="461" spans="1:26">
      <c r="A461" s="159" t="s">
        <v>1040</v>
      </c>
      <c r="B461" s="160">
        <v>43</v>
      </c>
      <c r="C461" s="160">
        <v>21832</v>
      </c>
      <c r="D461" s="161" t="s">
        <v>173</v>
      </c>
      <c r="E461" s="162">
        <v>2669</v>
      </c>
      <c r="F461" s="164">
        <v>1</v>
      </c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</row>
    <row r="462" spans="1:26">
      <c r="A462" s="159" t="s">
        <v>1040</v>
      </c>
      <c r="B462" s="160">
        <v>43</v>
      </c>
      <c r="C462" s="160">
        <v>21857</v>
      </c>
      <c r="D462" s="161" t="s">
        <v>553</v>
      </c>
      <c r="E462" s="162">
        <v>4251</v>
      </c>
      <c r="F462" s="164">
        <v>2</v>
      </c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</row>
    <row r="463" spans="1:26">
      <c r="A463" s="159" t="s">
        <v>1040</v>
      </c>
      <c r="B463" s="160">
        <v>43</v>
      </c>
      <c r="C463" s="160">
        <v>21907</v>
      </c>
      <c r="D463" s="161" t="s">
        <v>555</v>
      </c>
      <c r="E463" s="162">
        <v>23852</v>
      </c>
      <c r="F463" s="164">
        <v>12</v>
      </c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</row>
    <row r="464" spans="1:26">
      <c r="A464" s="159" t="s">
        <v>1040</v>
      </c>
      <c r="B464" s="160">
        <v>43</v>
      </c>
      <c r="C464" s="160">
        <v>21956</v>
      </c>
      <c r="D464" s="161" t="s">
        <v>557</v>
      </c>
      <c r="E464" s="162">
        <v>5791</v>
      </c>
      <c r="F464" s="164">
        <v>3</v>
      </c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</row>
    <row r="465" spans="1:26">
      <c r="A465" s="159" t="s">
        <v>1040</v>
      </c>
      <c r="B465" s="160">
        <v>43</v>
      </c>
      <c r="C465" s="160">
        <v>22004</v>
      </c>
      <c r="D465" s="161" t="s">
        <v>251</v>
      </c>
      <c r="E465" s="162">
        <v>29856</v>
      </c>
      <c r="F465" s="164">
        <v>15</v>
      </c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</row>
    <row r="466" spans="1:26">
      <c r="A466" s="159" t="s">
        <v>1040</v>
      </c>
      <c r="B466" s="160">
        <v>43</v>
      </c>
      <c r="C466" s="160">
        <v>22103</v>
      </c>
      <c r="D466" s="161" t="s">
        <v>458</v>
      </c>
      <c r="E466" s="162">
        <v>5644</v>
      </c>
      <c r="F466" s="164">
        <v>3</v>
      </c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</row>
    <row r="467" spans="1:26">
      <c r="A467" s="159" t="s">
        <v>1040</v>
      </c>
      <c r="B467" s="160">
        <v>43</v>
      </c>
      <c r="C467" s="160">
        <v>22152</v>
      </c>
      <c r="D467" s="161" t="s">
        <v>742</v>
      </c>
      <c r="E467" s="162">
        <v>4577</v>
      </c>
      <c r="F467" s="164">
        <v>2</v>
      </c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</row>
    <row r="468" spans="1:26">
      <c r="A468" s="159" t="s">
        <v>1040</v>
      </c>
      <c r="B468" s="160">
        <v>43</v>
      </c>
      <c r="C468" s="160">
        <v>22186</v>
      </c>
      <c r="D468" s="161" t="s">
        <v>744</v>
      </c>
      <c r="E468" s="162">
        <v>1459</v>
      </c>
      <c r="F468" s="164">
        <v>1</v>
      </c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</row>
    <row r="469" spans="1:26">
      <c r="A469" s="159" t="s">
        <v>1040</v>
      </c>
      <c r="B469" s="160">
        <v>43</v>
      </c>
      <c r="C469" s="160">
        <v>22202</v>
      </c>
      <c r="D469" s="161" t="s">
        <v>378</v>
      </c>
      <c r="E469" s="162">
        <v>24068</v>
      </c>
      <c r="F469" s="164">
        <v>12</v>
      </c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</row>
    <row r="470" spans="1:26">
      <c r="A470" s="159" t="s">
        <v>1040</v>
      </c>
      <c r="B470" s="160">
        <v>43</v>
      </c>
      <c r="C470" s="160">
        <v>22251</v>
      </c>
      <c r="D470" s="161" t="s">
        <v>253</v>
      </c>
      <c r="E470" s="162">
        <v>4939</v>
      </c>
      <c r="F470" s="164">
        <v>2</v>
      </c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</row>
    <row r="471" spans="1:26">
      <c r="A471" s="159" t="s">
        <v>1040</v>
      </c>
      <c r="B471" s="160">
        <v>43</v>
      </c>
      <c r="C471" s="160">
        <v>22301</v>
      </c>
      <c r="D471" s="161" t="s">
        <v>459</v>
      </c>
      <c r="E471" s="162">
        <v>7810</v>
      </c>
      <c r="F471" s="164">
        <v>4</v>
      </c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</row>
    <row r="472" spans="1:26">
      <c r="A472" s="159" t="s">
        <v>1040</v>
      </c>
      <c r="B472" s="160">
        <v>43</v>
      </c>
      <c r="C472" s="160">
        <v>22327</v>
      </c>
      <c r="D472" s="161" t="s">
        <v>797</v>
      </c>
      <c r="E472" s="162">
        <v>3423</v>
      </c>
      <c r="F472" s="164">
        <v>2</v>
      </c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</row>
    <row r="473" spans="1:26">
      <c r="A473" s="159" t="s">
        <v>1040</v>
      </c>
      <c r="B473" s="160">
        <v>43</v>
      </c>
      <c r="C473" s="160">
        <v>22343</v>
      </c>
      <c r="D473" s="161" t="s">
        <v>350</v>
      </c>
      <c r="E473" s="162">
        <v>1983</v>
      </c>
      <c r="F473" s="164">
        <v>1</v>
      </c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</row>
    <row r="474" spans="1:26">
      <c r="A474" s="159" t="s">
        <v>1040</v>
      </c>
      <c r="B474" s="160">
        <v>43</v>
      </c>
      <c r="C474" s="160">
        <v>22350</v>
      </c>
      <c r="D474" s="161" t="s">
        <v>890</v>
      </c>
      <c r="E474" s="162">
        <v>1118</v>
      </c>
      <c r="F474" s="164">
        <v>1</v>
      </c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</row>
    <row r="475" spans="1:26">
      <c r="A475" s="159" t="s">
        <v>1040</v>
      </c>
      <c r="B475" s="160">
        <v>43</v>
      </c>
      <c r="C475" s="160">
        <v>22376</v>
      </c>
      <c r="D475" s="161" t="s">
        <v>102</v>
      </c>
      <c r="E475" s="162">
        <v>2321</v>
      </c>
      <c r="F475" s="164">
        <v>1</v>
      </c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</row>
    <row r="476" spans="1:26">
      <c r="A476" s="159" t="s">
        <v>1040</v>
      </c>
      <c r="B476" s="160">
        <v>43</v>
      </c>
      <c r="C476" s="160">
        <v>22400</v>
      </c>
      <c r="D476" s="161" t="s">
        <v>129</v>
      </c>
      <c r="E476" s="162">
        <v>126866</v>
      </c>
      <c r="F476" s="164">
        <v>63</v>
      </c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</row>
    <row r="477" spans="1:26">
      <c r="A477" s="159" t="s">
        <v>1040</v>
      </c>
      <c r="B477" s="160">
        <v>43</v>
      </c>
      <c r="C477" s="160">
        <v>22509</v>
      </c>
      <c r="D477" s="161" t="s">
        <v>892</v>
      </c>
      <c r="E477" s="162">
        <v>66575</v>
      </c>
      <c r="F477" s="164">
        <v>33</v>
      </c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</row>
    <row r="478" spans="1:26">
      <c r="A478" s="159" t="s">
        <v>1040</v>
      </c>
      <c r="B478" s="160">
        <v>43</v>
      </c>
      <c r="C478" s="160">
        <v>22525</v>
      </c>
      <c r="D478" s="161" t="s">
        <v>946</v>
      </c>
      <c r="E478" s="162">
        <v>3515</v>
      </c>
      <c r="F478" s="164">
        <v>2</v>
      </c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</row>
    <row r="479" spans="1:26">
      <c r="A479" s="159" t="s">
        <v>1040</v>
      </c>
      <c r="B479" s="160">
        <v>43</v>
      </c>
      <c r="C479" s="160">
        <v>22533</v>
      </c>
      <c r="D479" s="161" t="s">
        <v>944</v>
      </c>
      <c r="E479" s="162">
        <v>11828</v>
      </c>
      <c r="F479" s="164">
        <v>6</v>
      </c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</row>
    <row r="480" spans="1:26">
      <c r="A480" s="159" t="s">
        <v>1040</v>
      </c>
      <c r="B480" s="160">
        <v>43</v>
      </c>
      <c r="C480" s="160">
        <v>22541</v>
      </c>
      <c r="D480" s="161" t="s">
        <v>894</v>
      </c>
      <c r="E480" s="162">
        <v>5981</v>
      </c>
      <c r="F480" s="164">
        <v>3</v>
      </c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</row>
    <row r="481" spans="1:26">
      <c r="A481" s="159" t="s">
        <v>1040</v>
      </c>
      <c r="B481" s="160">
        <v>43</v>
      </c>
      <c r="C481" s="160">
        <v>22558</v>
      </c>
      <c r="D481" s="161" t="s">
        <v>746</v>
      </c>
      <c r="E481" s="162">
        <v>2122</v>
      </c>
      <c r="F481" s="164">
        <v>1</v>
      </c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</row>
    <row r="482" spans="1:26">
      <c r="A482" s="159" t="s">
        <v>1040</v>
      </c>
      <c r="B482" s="160">
        <v>43</v>
      </c>
      <c r="C482" s="160">
        <v>22608</v>
      </c>
      <c r="D482" s="161" t="s">
        <v>948</v>
      </c>
      <c r="E482" s="162">
        <v>71973</v>
      </c>
      <c r="F482" s="164">
        <v>36</v>
      </c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</row>
    <row r="483" spans="1:26">
      <c r="A483" s="159" t="s">
        <v>1040</v>
      </c>
      <c r="B483" s="160">
        <v>43</v>
      </c>
      <c r="C483" s="160">
        <v>22707</v>
      </c>
      <c r="D483" s="161" t="s">
        <v>950</v>
      </c>
      <c r="E483" s="162">
        <v>27099</v>
      </c>
      <c r="F483" s="164">
        <v>14</v>
      </c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</row>
    <row r="484" spans="1:26">
      <c r="A484" s="159" t="s">
        <v>1040</v>
      </c>
      <c r="B484" s="160">
        <v>43</v>
      </c>
      <c r="C484" s="160">
        <v>22806</v>
      </c>
      <c r="D484" s="161" t="s">
        <v>896</v>
      </c>
      <c r="E484" s="162">
        <v>26533</v>
      </c>
      <c r="F484" s="164">
        <v>13</v>
      </c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</row>
    <row r="485" spans="1:26">
      <c r="A485" s="159" t="s">
        <v>1040</v>
      </c>
      <c r="B485" s="160">
        <v>43</v>
      </c>
      <c r="C485" s="160">
        <v>22855</v>
      </c>
      <c r="D485" s="161" t="s">
        <v>1021</v>
      </c>
      <c r="E485" s="162">
        <v>1795</v>
      </c>
      <c r="F485" s="164">
        <v>1</v>
      </c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</row>
    <row r="486" spans="1:26">
      <c r="A486" s="159" t="s">
        <v>1040</v>
      </c>
      <c r="B486" s="160">
        <v>43</v>
      </c>
      <c r="C486" s="160">
        <v>22905</v>
      </c>
      <c r="D486" s="161" t="s">
        <v>628</v>
      </c>
      <c r="E486" s="162">
        <v>4690</v>
      </c>
      <c r="F486" s="164">
        <v>2</v>
      </c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</row>
    <row r="487" spans="1:26">
      <c r="A487" s="159" t="s">
        <v>1040</v>
      </c>
      <c r="B487" s="160">
        <v>43</v>
      </c>
      <c r="C487" s="160">
        <v>23002</v>
      </c>
      <c r="D487" s="161" t="s">
        <v>304</v>
      </c>
      <c r="E487" s="162">
        <v>256302</v>
      </c>
      <c r="F487" s="164">
        <v>128</v>
      </c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</row>
    <row r="488" spans="1:26">
      <c r="A488" s="159" t="s">
        <v>1040</v>
      </c>
      <c r="B488" s="160">
        <v>43</v>
      </c>
      <c r="C488" s="160">
        <v>23101</v>
      </c>
      <c r="D488" s="161" t="s">
        <v>559</v>
      </c>
      <c r="E488" s="162">
        <v>4599</v>
      </c>
      <c r="F488" s="164">
        <v>2</v>
      </c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</row>
    <row r="489" spans="1:26">
      <c r="A489" s="159" t="s">
        <v>1040</v>
      </c>
      <c r="B489" s="160">
        <v>43</v>
      </c>
      <c r="C489" s="160">
        <v>23200</v>
      </c>
      <c r="D489" s="161" t="s">
        <v>748</v>
      </c>
      <c r="E489" s="162">
        <v>2860</v>
      </c>
      <c r="F489" s="164">
        <v>1</v>
      </c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</row>
    <row r="490" spans="1:26">
      <c r="A490" s="159" t="s">
        <v>1040</v>
      </c>
      <c r="B490" s="160">
        <v>43</v>
      </c>
      <c r="C490" s="160">
        <v>23309</v>
      </c>
      <c r="D490" s="161" t="s">
        <v>898</v>
      </c>
      <c r="E490" s="162">
        <v>3396</v>
      </c>
      <c r="F490" s="164">
        <v>2</v>
      </c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</row>
    <row r="491" spans="1:26">
      <c r="A491" s="159" t="s">
        <v>1040</v>
      </c>
      <c r="B491" s="160">
        <v>43</v>
      </c>
      <c r="C491" s="160">
        <v>23358</v>
      </c>
      <c r="D491" s="161" t="s">
        <v>750</v>
      </c>
      <c r="E491" s="162">
        <v>2080</v>
      </c>
      <c r="F491" s="164">
        <v>1</v>
      </c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</row>
    <row r="492" spans="1:26">
      <c r="A492" s="159" t="s">
        <v>1040</v>
      </c>
      <c r="B492" s="160">
        <v>43</v>
      </c>
      <c r="C492" s="160">
        <v>23408</v>
      </c>
      <c r="D492" s="161" t="s">
        <v>752</v>
      </c>
      <c r="E492" s="162">
        <v>4363</v>
      </c>
      <c r="F492" s="164">
        <v>2</v>
      </c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</row>
    <row r="493" spans="1:26">
      <c r="A493" s="159" t="s">
        <v>1040</v>
      </c>
      <c r="B493" s="160">
        <v>43</v>
      </c>
      <c r="C493" s="160">
        <v>23457</v>
      </c>
      <c r="D493" s="161" t="s">
        <v>104</v>
      </c>
      <c r="E493" s="162">
        <v>4277</v>
      </c>
      <c r="F493" s="164">
        <v>2</v>
      </c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</row>
    <row r="494" spans="1:26">
      <c r="A494" s="159" t="s">
        <v>1040</v>
      </c>
      <c r="B494" s="160">
        <v>43</v>
      </c>
      <c r="C494" s="160">
        <v>23507</v>
      </c>
      <c r="D494" s="161" t="s">
        <v>561</v>
      </c>
      <c r="E494" s="162">
        <v>2739</v>
      </c>
      <c r="F494" s="164">
        <v>1</v>
      </c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</row>
    <row r="495" spans="1:26">
      <c r="A495" s="159" t="s">
        <v>1040</v>
      </c>
      <c r="B495" s="160">
        <v>43</v>
      </c>
      <c r="C495" s="160">
        <v>23606</v>
      </c>
      <c r="D495" s="161" t="s">
        <v>900</v>
      </c>
      <c r="E495" s="162">
        <v>1557</v>
      </c>
      <c r="F495" s="164">
        <v>1</v>
      </c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</row>
    <row r="496" spans="1:26">
      <c r="A496" s="159" t="s">
        <v>1040</v>
      </c>
      <c r="B496" s="160">
        <v>43</v>
      </c>
      <c r="C496" s="160">
        <v>23705</v>
      </c>
      <c r="D496" s="161" t="s">
        <v>563</v>
      </c>
      <c r="E496" s="162">
        <v>2855</v>
      </c>
      <c r="F496" s="164">
        <v>1</v>
      </c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</row>
    <row r="497" spans="1:26">
      <c r="A497" s="159" t="s">
        <v>1040</v>
      </c>
      <c r="B497" s="160">
        <v>43</v>
      </c>
      <c r="C497" s="160">
        <v>23754</v>
      </c>
      <c r="D497" s="161" t="s">
        <v>352</v>
      </c>
      <c r="E497" s="162">
        <v>3092</v>
      </c>
      <c r="F497" s="164">
        <v>2</v>
      </c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</row>
    <row r="498" spans="1:26">
      <c r="A498" s="159" t="s">
        <v>1040</v>
      </c>
      <c r="B498" s="160">
        <v>43</v>
      </c>
      <c r="C498" s="160">
        <v>23770</v>
      </c>
      <c r="D498" s="161" t="s">
        <v>1023</v>
      </c>
      <c r="E498" s="162">
        <v>3031</v>
      </c>
      <c r="F498" s="164">
        <v>2</v>
      </c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</row>
    <row r="499" spans="1:26">
      <c r="A499" s="159" t="s">
        <v>1040</v>
      </c>
      <c r="B499" s="160">
        <v>43</v>
      </c>
      <c r="C499" s="160">
        <v>23804</v>
      </c>
      <c r="D499" s="161" t="s">
        <v>175</v>
      </c>
      <c r="E499" s="162">
        <v>16775</v>
      </c>
      <c r="F499" s="164">
        <v>8</v>
      </c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</row>
    <row r="500" spans="1:26">
      <c r="A500" s="166"/>
      <c r="B500" s="166"/>
      <c r="C500" s="166"/>
      <c r="D500" s="166"/>
      <c r="E500" s="166"/>
      <c r="F500" s="154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</row>
    <row r="501" spans="1:26">
      <c r="A501" s="210" t="s">
        <v>1041</v>
      </c>
      <c r="B501" s="207"/>
      <c r="C501" s="207"/>
      <c r="D501" s="207"/>
      <c r="E501" s="207"/>
      <c r="F501" s="208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</row>
    <row r="502" spans="1:26">
      <c r="A502" s="167"/>
      <c r="B502" s="167"/>
      <c r="C502" s="167"/>
      <c r="D502" s="168"/>
      <c r="E502" s="169"/>
      <c r="F502" s="154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</row>
    <row r="503" spans="1:26">
      <c r="A503" s="169"/>
      <c r="B503" s="169"/>
      <c r="C503" s="169"/>
      <c r="D503" s="169"/>
      <c r="E503" s="169"/>
      <c r="F503" s="154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</row>
    <row r="504" spans="1:26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</row>
    <row r="505" spans="1:26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</row>
    <row r="506" spans="1:26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</row>
    <row r="507" spans="1:26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</row>
    <row r="508" spans="1:26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</row>
    <row r="509" spans="1:26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</row>
    <row r="510" spans="1:26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</row>
    <row r="511" spans="1:26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</row>
    <row r="512" spans="1:26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</row>
    <row r="513" spans="1:26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</row>
    <row r="514" spans="1:26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</row>
    <row r="515" spans="1:26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</row>
    <row r="516" spans="1:26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</row>
    <row r="517" spans="1:26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</row>
    <row r="518" spans="1:26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</row>
    <row r="519" spans="1:26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</row>
    <row r="520" spans="1:26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</row>
    <row r="521" spans="1:26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</row>
    <row r="522" spans="1:26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</row>
    <row r="523" spans="1:26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</row>
    <row r="524" spans="1:26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</row>
    <row r="525" spans="1:26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</row>
    <row r="526" spans="1:26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</row>
    <row r="527" spans="1:26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</row>
    <row r="528" spans="1:26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</row>
    <row r="529" spans="1:26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</row>
    <row r="530" spans="1:26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</row>
    <row r="531" spans="1:26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</row>
    <row r="532" spans="1:26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</row>
    <row r="533" spans="1:26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</row>
    <row r="534" spans="1:26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</row>
    <row r="535" spans="1:26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</row>
    <row r="536" spans="1:26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</row>
    <row r="537" spans="1:26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</row>
    <row r="538" spans="1:26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</row>
    <row r="539" spans="1:26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</row>
    <row r="540" spans="1:26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</row>
    <row r="541" spans="1:26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</row>
    <row r="542" spans="1:26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</row>
    <row r="543" spans="1:26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</row>
    <row r="544" spans="1:26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</row>
    <row r="545" spans="1:26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</row>
    <row r="546" spans="1:26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</row>
    <row r="547" spans="1:26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</row>
    <row r="548" spans="1:26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</row>
    <row r="549" spans="1:26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</row>
    <row r="550" spans="1:26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</row>
    <row r="551" spans="1:26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</row>
    <row r="552" spans="1:26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</row>
    <row r="553" spans="1:26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</row>
    <row r="554" spans="1:26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</row>
    <row r="555" spans="1:26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</row>
    <row r="556" spans="1:26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</row>
    <row r="557" spans="1:26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</row>
    <row r="558" spans="1:26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</row>
    <row r="559" spans="1:26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</row>
    <row r="560" spans="1:26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</row>
    <row r="561" spans="1:26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</row>
    <row r="562" spans="1:26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</row>
    <row r="563" spans="1:26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</row>
    <row r="564" spans="1:26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</row>
    <row r="565" spans="1:26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</row>
    <row r="566" spans="1:26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</row>
    <row r="567" spans="1:26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</row>
    <row r="568" spans="1:26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</row>
    <row r="569" spans="1:26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</row>
    <row r="570" spans="1:26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</row>
    <row r="571" spans="1:26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</row>
    <row r="572" spans="1:26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</row>
    <row r="573" spans="1:26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</row>
    <row r="574" spans="1:26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</row>
    <row r="575" spans="1:26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</row>
    <row r="576" spans="1:26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</row>
    <row r="577" spans="1:26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</row>
    <row r="578" spans="1:26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</row>
    <row r="579" spans="1:26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</row>
    <row r="580" spans="1:26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</row>
    <row r="581" spans="1:26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</row>
    <row r="582" spans="1:26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</row>
    <row r="583" spans="1:26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</row>
    <row r="584" spans="1:26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</row>
    <row r="585" spans="1:26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</row>
    <row r="586" spans="1:26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</row>
    <row r="587" spans="1:26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</row>
    <row r="588" spans="1:26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</row>
    <row r="589" spans="1:26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</row>
    <row r="590" spans="1:26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</row>
    <row r="591" spans="1:26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</row>
    <row r="592" spans="1:26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</row>
    <row r="593" spans="1:26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</row>
    <row r="594" spans="1:26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</row>
    <row r="595" spans="1:26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</row>
    <row r="596" spans="1:26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</row>
    <row r="597" spans="1:26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</row>
    <row r="598" spans="1:26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</row>
    <row r="599" spans="1:26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</row>
    <row r="600" spans="1:26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</row>
    <row r="601" spans="1:26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</row>
    <row r="602" spans="1:26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</row>
    <row r="603" spans="1:26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</row>
    <row r="604" spans="1:26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</row>
    <row r="605" spans="1:26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</row>
    <row r="606" spans="1:26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</row>
    <row r="607" spans="1:26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</row>
    <row r="608" spans="1:26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</row>
    <row r="609" spans="1:26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</row>
    <row r="610" spans="1:26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</row>
    <row r="611" spans="1:26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</row>
    <row r="612" spans="1:26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</row>
    <row r="613" spans="1:26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</row>
    <row r="614" spans="1:26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</row>
    <row r="615" spans="1:26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</row>
    <row r="616" spans="1:26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</row>
    <row r="617" spans="1:26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</row>
    <row r="618" spans="1:26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</row>
    <row r="619" spans="1:26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</row>
    <row r="620" spans="1:26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</row>
    <row r="621" spans="1:26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</row>
    <row r="622" spans="1:26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</row>
    <row r="623" spans="1:26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</row>
    <row r="624" spans="1:26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</row>
    <row r="625" spans="1:26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</row>
    <row r="626" spans="1:26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</row>
    <row r="627" spans="1:26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</row>
    <row r="628" spans="1:26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</row>
    <row r="629" spans="1:26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</row>
    <row r="630" spans="1:26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</row>
    <row r="631" spans="1:26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</row>
    <row r="632" spans="1:26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</row>
    <row r="633" spans="1:26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</row>
    <row r="634" spans="1:26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</row>
    <row r="635" spans="1:26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</row>
    <row r="636" spans="1:26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</row>
    <row r="637" spans="1:26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</row>
    <row r="638" spans="1:26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</row>
    <row r="639" spans="1:26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</row>
    <row r="640" spans="1:26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</row>
    <row r="641" spans="1:26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</row>
    <row r="642" spans="1:26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</row>
    <row r="643" spans="1:26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</row>
    <row r="644" spans="1:26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</row>
    <row r="645" spans="1:26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</row>
    <row r="646" spans="1:26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</row>
    <row r="647" spans="1:26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</row>
    <row r="648" spans="1:26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</row>
    <row r="649" spans="1:26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</row>
    <row r="650" spans="1:26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</row>
    <row r="651" spans="1:26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</row>
    <row r="652" spans="1:26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</row>
    <row r="653" spans="1:26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</row>
    <row r="654" spans="1:26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</row>
    <row r="655" spans="1:26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</row>
    <row r="656" spans="1:26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</row>
    <row r="657" spans="1:26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</row>
    <row r="658" spans="1:26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</row>
    <row r="659" spans="1:26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</row>
    <row r="660" spans="1:26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</row>
    <row r="661" spans="1:26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</row>
    <row r="662" spans="1:26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</row>
    <row r="663" spans="1:26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</row>
    <row r="664" spans="1:26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</row>
    <row r="665" spans="1:26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</row>
    <row r="666" spans="1:26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</row>
    <row r="667" spans="1:26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</row>
    <row r="668" spans="1:26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</row>
    <row r="669" spans="1:26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</row>
    <row r="670" spans="1:26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</row>
    <row r="671" spans="1:26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</row>
    <row r="672" spans="1:26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</row>
    <row r="673" spans="1:26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</row>
    <row r="674" spans="1:26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</row>
    <row r="675" spans="1:26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</row>
    <row r="676" spans="1:26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</row>
    <row r="677" spans="1:26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</row>
    <row r="678" spans="1:26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</row>
    <row r="679" spans="1:26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</row>
    <row r="680" spans="1:26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</row>
    <row r="681" spans="1:26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</row>
    <row r="682" spans="1:26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</row>
    <row r="683" spans="1:26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</row>
    <row r="684" spans="1:26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</row>
    <row r="685" spans="1:26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</row>
    <row r="686" spans="1:26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</row>
    <row r="687" spans="1:26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</row>
    <row r="688" spans="1:26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</row>
    <row r="689" spans="1:26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</row>
    <row r="690" spans="1:26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</row>
    <row r="691" spans="1:26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</row>
    <row r="692" spans="1:26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</row>
    <row r="693" spans="1:26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</row>
    <row r="694" spans="1:26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</row>
    <row r="695" spans="1:26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</row>
    <row r="696" spans="1:26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</row>
    <row r="697" spans="1:26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</row>
    <row r="698" spans="1:26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</row>
    <row r="699" spans="1:26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</row>
    <row r="700" spans="1:26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</row>
    <row r="701" spans="1:26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</row>
    <row r="702" spans="1:26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</row>
    <row r="703" spans="1:26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</row>
    <row r="704" spans="1:26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</row>
    <row r="705" spans="1:26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</row>
    <row r="706" spans="1:26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</row>
    <row r="707" spans="1:26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</row>
    <row r="708" spans="1:26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</row>
    <row r="709" spans="1:26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</row>
    <row r="710" spans="1:26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</row>
    <row r="711" spans="1:26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</row>
    <row r="712" spans="1:26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</row>
    <row r="713" spans="1:26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</row>
    <row r="714" spans="1:26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</row>
    <row r="715" spans="1:26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</row>
    <row r="716" spans="1:26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</row>
    <row r="717" spans="1:26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</row>
    <row r="718" spans="1:26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</row>
    <row r="719" spans="1:26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</row>
    <row r="720" spans="1:26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</row>
    <row r="721" spans="1:26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</row>
    <row r="722" spans="1:26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</row>
    <row r="723" spans="1:26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</row>
    <row r="724" spans="1:26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</row>
    <row r="725" spans="1:26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</row>
    <row r="726" spans="1:26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</row>
    <row r="727" spans="1:26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</row>
    <row r="728" spans="1:26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</row>
    <row r="729" spans="1:26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</row>
    <row r="730" spans="1:26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</row>
    <row r="731" spans="1:26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</row>
    <row r="732" spans="1:26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</row>
    <row r="733" spans="1:26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</row>
    <row r="734" spans="1:26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</row>
    <row r="735" spans="1:26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</row>
    <row r="736" spans="1:26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</row>
    <row r="737" spans="1:26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</row>
    <row r="738" spans="1:26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</row>
    <row r="739" spans="1:26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</row>
    <row r="740" spans="1:26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</row>
    <row r="741" spans="1:26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</row>
    <row r="742" spans="1:26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</row>
    <row r="743" spans="1:26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</row>
    <row r="744" spans="1:26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</row>
    <row r="745" spans="1:26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</row>
    <row r="746" spans="1:26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</row>
    <row r="747" spans="1:26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</row>
    <row r="748" spans="1:26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</row>
    <row r="749" spans="1:26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</row>
    <row r="750" spans="1:26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</row>
    <row r="751" spans="1:26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</row>
    <row r="752" spans="1:26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</row>
    <row r="753" spans="1:26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</row>
    <row r="754" spans="1:26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</row>
    <row r="755" spans="1:26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</row>
    <row r="756" spans="1:26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</row>
    <row r="757" spans="1:26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</row>
    <row r="758" spans="1:26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</row>
    <row r="759" spans="1:26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</row>
    <row r="760" spans="1:26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</row>
    <row r="761" spans="1:26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</row>
    <row r="762" spans="1:26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</row>
    <row r="763" spans="1:26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</row>
    <row r="764" spans="1:26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</row>
    <row r="765" spans="1:26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</row>
    <row r="766" spans="1:26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</row>
    <row r="767" spans="1:26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</row>
    <row r="768" spans="1:26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</row>
    <row r="769" spans="1:26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</row>
    <row r="770" spans="1:26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</row>
    <row r="771" spans="1:26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</row>
    <row r="772" spans="1:26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</row>
    <row r="773" spans="1:26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</row>
    <row r="774" spans="1:26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</row>
    <row r="775" spans="1:26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</row>
    <row r="776" spans="1:26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</row>
    <row r="777" spans="1:26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</row>
    <row r="778" spans="1:26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</row>
    <row r="779" spans="1:26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</row>
    <row r="780" spans="1:26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</row>
    <row r="781" spans="1:26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</row>
    <row r="782" spans="1:26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</row>
    <row r="783" spans="1:26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</row>
    <row r="784" spans="1:26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</row>
    <row r="785" spans="1:26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</row>
    <row r="786" spans="1:26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</row>
    <row r="787" spans="1:26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</row>
    <row r="788" spans="1:26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</row>
    <row r="789" spans="1:26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</row>
    <row r="790" spans="1:26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</row>
    <row r="791" spans="1:26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</row>
    <row r="792" spans="1:26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</row>
    <row r="793" spans="1:26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</row>
    <row r="794" spans="1:26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</row>
    <row r="795" spans="1:26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</row>
    <row r="796" spans="1:26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</row>
    <row r="797" spans="1:26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</row>
    <row r="798" spans="1:26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</row>
    <row r="799" spans="1:26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</row>
    <row r="800" spans="1:26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</row>
    <row r="801" spans="1:26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</row>
    <row r="802" spans="1:26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</row>
    <row r="803" spans="1:26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</row>
    <row r="804" spans="1:26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</row>
    <row r="805" spans="1:26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</row>
    <row r="806" spans="1:26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</row>
    <row r="807" spans="1:26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</row>
    <row r="808" spans="1:26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</row>
    <row r="809" spans="1:26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</row>
    <row r="810" spans="1:26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</row>
    <row r="811" spans="1:26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</row>
    <row r="812" spans="1:26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</row>
    <row r="813" spans="1:26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</row>
    <row r="814" spans="1:26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</row>
    <row r="815" spans="1:26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</row>
    <row r="816" spans="1:26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</row>
    <row r="817" spans="1:26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</row>
    <row r="818" spans="1:26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</row>
    <row r="819" spans="1:26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</row>
    <row r="820" spans="1:26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</row>
    <row r="821" spans="1:26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</row>
    <row r="822" spans="1:26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</row>
    <row r="823" spans="1:26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</row>
    <row r="824" spans="1:26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</row>
    <row r="825" spans="1:26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</row>
    <row r="826" spans="1:26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</row>
    <row r="827" spans="1:26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</row>
    <row r="828" spans="1:26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</row>
    <row r="829" spans="1:26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</row>
    <row r="830" spans="1:26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</row>
    <row r="831" spans="1:26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</row>
    <row r="832" spans="1:26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</row>
    <row r="833" spans="1:26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</row>
    <row r="834" spans="1:26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</row>
    <row r="835" spans="1:26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</row>
    <row r="836" spans="1:26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</row>
    <row r="837" spans="1:26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</row>
    <row r="838" spans="1:26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</row>
    <row r="839" spans="1:26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</row>
    <row r="840" spans="1:26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</row>
    <row r="841" spans="1:26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</row>
    <row r="842" spans="1:26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</row>
    <row r="843" spans="1:26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</row>
    <row r="844" spans="1:26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</row>
    <row r="845" spans="1:26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</row>
    <row r="846" spans="1:26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</row>
    <row r="847" spans="1:26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</row>
    <row r="848" spans="1:26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</row>
    <row r="849" spans="1:26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</row>
    <row r="850" spans="1:26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</row>
    <row r="851" spans="1:26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</row>
    <row r="852" spans="1:26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</row>
    <row r="853" spans="1:26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</row>
    <row r="854" spans="1:26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</row>
    <row r="855" spans="1:26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</row>
    <row r="856" spans="1:26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</row>
    <row r="857" spans="1:26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</row>
    <row r="858" spans="1:26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</row>
    <row r="859" spans="1:26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</row>
    <row r="860" spans="1:26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</row>
    <row r="861" spans="1:26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</row>
    <row r="862" spans="1:26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</row>
    <row r="863" spans="1:26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</row>
    <row r="864" spans="1:26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</row>
    <row r="865" spans="1:26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</row>
    <row r="866" spans="1:26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</row>
    <row r="867" spans="1:26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</row>
    <row r="868" spans="1:26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</row>
    <row r="869" spans="1:26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</row>
    <row r="870" spans="1:26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</row>
    <row r="871" spans="1:26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</row>
    <row r="872" spans="1:26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</row>
    <row r="873" spans="1:26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</row>
    <row r="874" spans="1:26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</row>
    <row r="875" spans="1:26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</row>
    <row r="876" spans="1:26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</row>
    <row r="877" spans="1:26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</row>
    <row r="878" spans="1:26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</row>
    <row r="879" spans="1:26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</row>
    <row r="880" spans="1:26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</row>
    <row r="881" spans="1:26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</row>
    <row r="882" spans="1:26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</row>
    <row r="883" spans="1:26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</row>
    <row r="884" spans="1:26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</row>
    <row r="885" spans="1:26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</row>
    <row r="886" spans="1:26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</row>
    <row r="887" spans="1:26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</row>
    <row r="888" spans="1:26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</row>
    <row r="889" spans="1:26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</row>
    <row r="890" spans="1:26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</row>
    <row r="891" spans="1:26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</row>
    <row r="892" spans="1:26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</row>
    <row r="893" spans="1:26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</row>
    <row r="894" spans="1:26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</row>
    <row r="895" spans="1:26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</row>
    <row r="896" spans="1:26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</row>
    <row r="897" spans="1:26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</row>
    <row r="898" spans="1:26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</row>
    <row r="899" spans="1:26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</row>
    <row r="900" spans="1:26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</row>
    <row r="901" spans="1:26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</row>
    <row r="902" spans="1:26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</row>
    <row r="903" spans="1:26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</row>
    <row r="904" spans="1:26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</row>
    <row r="905" spans="1:26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</row>
    <row r="906" spans="1:26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</row>
    <row r="907" spans="1:26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</row>
    <row r="908" spans="1:26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</row>
    <row r="909" spans="1:26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</row>
    <row r="910" spans="1:26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</row>
    <row r="911" spans="1:26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</row>
    <row r="912" spans="1:26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</row>
    <row r="913" spans="1:26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</row>
    <row r="914" spans="1:26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</row>
    <row r="915" spans="1:26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</row>
    <row r="916" spans="1:26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</row>
    <row r="917" spans="1:26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</row>
    <row r="918" spans="1:26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</row>
    <row r="919" spans="1:26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</row>
    <row r="920" spans="1:26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</row>
    <row r="921" spans="1:26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</row>
    <row r="922" spans="1:26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</row>
    <row r="923" spans="1:26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</row>
    <row r="924" spans="1:26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</row>
    <row r="925" spans="1:26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</row>
    <row r="926" spans="1:26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</row>
    <row r="927" spans="1:26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</row>
    <row r="928" spans="1:26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</row>
    <row r="929" spans="1:26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</row>
    <row r="930" spans="1:26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</row>
    <row r="931" spans="1:26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</row>
    <row r="932" spans="1:26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</row>
    <row r="933" spans="1:26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</row>
    <row r="934" spans="1:26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</row>
    <row r="935" spans="1:26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</row>
    <row r="936" spans="1:26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</row>
    <row r="937" spans="1:26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</row>
    <row r="938" spans="1:26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</row>
    <row r="939" spans="1:26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</row>
    <row r="940" spans="1:26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</row>
    <row r="941" spans="1:26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</row>
    <row r="942" spans="1:26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</row>
    <row r="943" spans="1:26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</row>
    <row r="944" spans="1:26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</row>
    <row r="945" spans="1:26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</row>
    <row r="946" spans="1:26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</row>
    <row r="947" spans="1:26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</row>
    <row r="948" spans="1:26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</row>
    <row r="949" spans="1:26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</row>
    <row r="950" spans="1:26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</row>
    <row r="951" spans="1:26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</row>
    <row r="952" spans="1:26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</row>
    <row r="953" spans="1:26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</row>
    <row r="954" spans="1:26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</row>
    <row r="955" spans="1:26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</row>
    <row r="956" spans="1:26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</row>
    <row r="957" spans="1:26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</row>
    <row r="958" spans="1:26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</row>
    <row r="959" spans="1:26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</row>
    <row r="960" spans="1:26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</row>
    <row r="961" spans="1:26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</row>
    <row r="962" spans="1:26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</row>
    <row r="963" spans="1:26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</row>
    <row r="964" spans="1:26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</row>
    <row r="965" spans="1:26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</row>
    <row r="966" spans="1:26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</row>
    <row r="967" spans="1:26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</row>
    <row r="968" spans="1:26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</row>
    <row r="969" spans="1:26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</row>
    <row r="970" spans="1:26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</row>
    <row r="971" spans="1:26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</row>
    <row r="972" spans="1:26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</row>
    <row r="973" spans="1:26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</row>
    <row r="974" spans="1:26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</row>
    <row r="975" spans="1:26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</row>
    <row r="976" spans="1:26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</row>
    <row r="977" spans="1:26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</row>
    <row r="978" spans="1:26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</row>
    <row r="979" spans="1:26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</row>
    <row r="980" spans="1:26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</row>
  </sheetData>
  <mergeCells count="2">
    <mergeCell ref="A1:E1"/>
    <mergeCell ref="A501:F50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Municípios Cogestão</vt:lpstr>
      <vt:lpstr>Municípios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Trabalho</cp:lastModifiedBy>
  <dcterms:modified xsi:type="dcterms:W3CDTF">2021-04-23T13:28:24Z</dcterms:modified>
</cp:coreProperties>
</file>